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pivotTables/pivotTable1.xml" ContentType="application/vnd.openxmlformats-officedocument.spreadsheetml.pivotTable+xml"/>
  <Override PartName="/xl/drawings/drawing3.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paula\OneDrive - Unicatolica\VIGENTE 2023-1 UNICATÓLICA\2026-1\Planes de Estudio\"/>
    </mc:Choice>
  </mc:AlternateContent>
  <xr:revisionPtr revIDLastSave="0" documentId="13_ncr:1_{7FE4D050-EDFF-40F3-BF2E-6CB4547BCD6C}" xr6:coauthVersionLast="47" xr6:coauthVersionMax="47" xr10:uidLastSave="{00000000-0000-0000-0000-000000000000}"/>
  <bookViews>
    <workbookView xWindow="-120" yWindow="-120" windowWidth="20730" windowHeight="11040" activeTab="1" xr2:uid="{00000000-000D-0000-FFFF-FFFF00000000}"/>
  </bookViews>
  <sheets>
    <sheet name="Instructivo" sheetId="1" r:id="rId1"/>
    <sheet name="Formato" sheetId="2" r:id="rId2"/>
    <sheet name="Curso General" sheetId="3" r:id="rId3"/>
    <sheet name="Curso Facultad" sheetId="4" r:id="rId4"/>
    <sheet name="Curso Especifico" sheetId="5" r:id="rId5"/>
    <sheet name="Grafico" sheetId="6" r:id="rId6"/>
    <sheet name="Datos" sheetId="7" r:id="rId7"/>
  </sheets>
  <calcPr calcId="191029"/>
  <pivotCaches>
    <pivotCache cacheId="4"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qO2OGlHg279nKzym5wpWJOElVB0JdBeUCVrHIsx+Fu0="/>
    </ext>
  </extLst>
</workbook>
</file>

<file path=xl/calcChain.xml><?xml version="1.0" encoding="utf-8"?>
<calcChain xmlns="http://schemas.openxmlformats.org/spreadsheetml/2006/main">
  <c r="BM41" i="7" l="1"/>
  <c r="BM40" i="7"/>
  <c r="BM39" i="7"/>
  <c r="BM38" i="7"/>
  <c r="BM37" i="7"/>
  <c r="Z37" i="7"/>
  <c r="X37" i="7"/>
  <c r="T37" i="7"/>
  <c r="BM36" i="7"/>
  <c r="BJ36" i="7"/>
  <c r="BM35" i="7"/>
  <c r="BM34" i="7"/>
  <c r="BG34" i="7"/>
  <c r="BE34" i="7"/>
  <c r="BD34" i="7"/>
  <c r="BC34" i="7"/>
  <c r="BA34" i="7"/>
  <c r="AY34" i="7"/>
  <c r="AW34" i="7"/>
  <c r="AV34" i="7"/>
  <c r="AU34" i="7"/>
  <c r="AS34" i="7"/>
  <c r="AQ34" i="7"/>
  <c r="AO34" i="7"/>
  <c r="AN34" i="7"/>
  <c r="AM34" i="7"/>
  <c r="AK34" i="7"/>
  <c r="BG33" i="7"/>
  <c r="BF33" i="7"/>
  <c r="BE33" i="7"/>
  <c r="BC33" i="7"/>
  <c r="BB33" i="7"/>
  <c r="BA33" i="7"/>
  <c r="AY33" i="7"/>
  <c r="AX33" i="7"/>
  <c r="AW33" i="7"/>
  <c r="AU33" i="7"/>
  <c r="AT33" i="7"/>
  <c r="AS33" i="7"/>
  <c r="AQ33" i="7"/>
  <c r="AP33" i="7"/>
  <c r="AO33" i="7"/>
  <c r="AM33" i="7"/>
  <c r="AL33" i="7"/>
  <c r="AK33" i="7"/>
  <c r="BG32" i="7"/>
  <c r="BE32" i="7"/>
  <c r="BD32" i="7"/>
  <c r="BC32" i="7"/>
  <c r="BA32" i="7"/>
  <c r="AY32" i="7"/>
  <c r="AW32" i="7"/>
  <c r="AV32" i="7"/>
  <c r="AU32" i="7"/>
  <c r="AS32" i="7"/>
  <c r="AQ32" i="7"/>
  <c r="AO32" i="7"/>
  <c r="AN32" i="7"/>
  <c r="AM32" i="7"/>
  <c r="AK32" i="7"/>
  <c r="BG31" i="7"/>
  <c r="BF31" i="7"/>
  <c r="BE31" i="7"/>
  <c r="BC31" i="7"/>
  <c r="BB31" i="7"/>
  <c r="BA31" i="7"/>
  <c r="AY31" i="7"/>
  <c r="AX31" i="7"/>
  <c r="AW31" i="7"/>
  <c r="AU31" i="7"/>
  <c r="AT31" i="7"/>
  <c r="AS31" i="7"/>
  <c r="AQ31" i="7"/>
  <c r="AP31" i="7"/>
  <c r="AO31" i="7"/>
  <c r="AM31" i="7"/>
  <c r="AL31" i="7"/>
  <c r="AK31" i="7"/>
  <c r="BG30" i="7"/>
  <c r="BE30" i="7"/>
  <c r="BD30" i="7"/>
  <c r="BC30" i="7"/>
  <c r="BA30" i="7"/>
  <c r="AY30" i="7"/>
  <c r="AW30" i="7"/>
  <c r="AV30" i="7"/>
  <c r="AU30" i="7"/>
  <c r="AS30" i="7"/>
  <c r="AQ30" i="7"/>
  <c r="AO30" i="7"/>
  <c r="AN30" i="7"/>
  <c r="AM30" i="7"/>
  <c r="AK30" i="7"/>
  <c r="BG29" i="7"/>
  <c r="BF29" i="7"/>
  <c r="BE29" i="7"/>
  <c r="BC29" i="7"/>
  <c r="BB29" i="7"/>
  <c r="BA29" i="7"/>
  <c r="AY29" i="7"/>
  <c r="AX29" i="7"/>
  <c r="AW29" i="7"/>
  <c r="AU29" i="7"/>
  <c r="AT29" i="7"/>
  <c r="AS29" i="7"/>
  <c r="AQ29" i="7"/>
  <c r="AP29" i="7"/>
  <c r="AO29" i="7"/>
  <c r="AM29" i="7"/>
  <c r="AL29" i="7"/>
  <c r="AK29" i="7"/>
  <c r="BG28" i="7"/>
  <c r="BE28" i="7"/>
  <c r="BD28" i="7"/>
  <c r="BC28" i="7"/>
  <c r="BA28" i="7"/>
  <c r="AY28" i="7"/>
  <c r="AW28" i="7"/>
  <c r="AV28" i="7"/>
  <c r="AU28" i="7"/>
  <c r="AS28" i="7"/>
  <c r="AQ28" i="7"/>
  <c r="AO28" i="7"/>
  <c r="AN28" i="7"/>
  <c r="AM28" i="7"/>
  <c r="AK28" i="7"/>
  <c r="AC28" i="7"/>
  <c r="AA28" i="7"/>
  <c r="W28" i="7"/>
  <c r="BG27" i="7"/>
  <c r="BF27" i="7"/>
  <c r="BE27" i="7"/>
  <c r="AD38" i="7" s="1"/>
  <c r="BC27" i="7"/>
  <c r="BB27" i="7"/>
  <c r="BA27" i="7"/>
  <c r="AY27" i="7"/>
  <c r="AX27" i="7"/>
  <c r="AW27" i="7"/>
  <c r="AU27" i="7"/>
  <c r="Y37" i="7" s="1"/>
  <c r="AT27" i="7"/>
  <c r="AS27" i="7"/>
  <c r="AQ27" i="7"/>
  <c r="AP27" i="7"/>
  <c r="AO27" i="7"/>
  <c r="AM27" i="7"/>
  <c r="AL27" i="7"/>
  <c r="AK27" i="7"/>
  <c r="AB27" i="7"/>
  <c r="Y27" i="7"/>
  <c r="X27" i="7"/>
  <c r="AC22" i="7"/>
  <c r="E29" i="7" s="1"/>
  <c r="AV21" i="7"/>
  <c r="D29" i="7" s="1"/>
  <c r="AT21" i="7"/>
  <c r="AP33" i="4" s="1"/>
  <c r="AO21" i="7"/>
  <c r="Q33" i="4" s="1"/>
  <c r="AL21" i="7"/>
  <c r="AB21" i="7"/>
  <c r="X21" i="7"/>
  <c r="T21" i="7"/>
  <c r="AU20" i="7"/>
  <c r="AQ20" i="7"/>
  <c r="C24" i="7" s="1"/>
  <c r="AP20" i="7"/>
  <c r="C23" i="7" s="1"/>
  <c r="AC20" i="7"/>
  <c r="Z20" i="7"/>
  <c r="Y20" i="7"/>
  <c r="S20" i="7"/>
  <c r="N15" i="7"/>
  <c r="B30" i="7" s="1"/>
  <c r="J15" i="7"/>
  <c r="B26" i="7" s="1"/>
  <c r="F15" i="7"/>
  <c r="B22" i="7" s="1"/>
  <c r="BM14" i="7"/>
  <c r="BK14" i="7"/>
  <c r="BJ14" i="7"/>
  <c r="BJ41" i="7" s="1"/>
  <c r="BI14" i="7"/>
  <c r="BH14" i="7"/>
  <c r="BG14" i="7"/>
  <c r="BF14" i="7"/>
  <c r="BE14" i="7"/>
  <c r="BC14" i="7"/>
  <c r="BB14" i="7"/>
  <c r="BB34" i="7" s="1"/>
  <c r="BA14" i="7"/>
  <c r="AY14" i="7"/>
  <c r="AX14" i="7"/>
  <c r="AZ34" i="7" s="1"/>
  <c r="AW14" i="7"/>
  <c r="AV14" i="7"/>
  <c r="AU14" i="7"/>
  <c r="AT14" i="7"/>
  <c r="AX34" i="7" s="1"/>
  <c r="AS14" i="7"/>
  <c r="AQ14" i="7"/>
  <c r="AP14" i="7"/>
  <c r="AO14" i="7"/>
  <c r="AM14" i="7"/>
  <c r="AL14" i="7"/>
  <c r="AT34" i="7" s="1"/>
  <c r="AK14" i="7"/>
  <c r="AI14" i="7"/>
  <c r="AH14" i="7"/>
  <c r="AR34" i="7" s="1"/>
  <c r="AG14" i="7"/>
  <c r="AE14" i="7"/>
  <c r="AD14" i="7"/>
  <c r="AP34" i="7" s="1"/>
  <c r="AC14" i="7"/>
  <c r="AA14" i="7"/>
  <c r="Z14" i="7"/>
  <c r="Y14" i="7"/>
  <c r="W14" i="7"/>
  <c r="V14" i="7"/>
  <c r="AL34" i="7" s="1"/>
  <c r="U14" i="7"/>
  <c r="S14" i="7"/>
  <c r="R14" i="7"/>
  <c r="AJ34" i="7" s="1"/>
  <c r="N14" i="7"/>
  <c r="M14" i="7"/>
  <c r="L14" i="7"/>
  <c r="K14" i="7"/>
  <c r="J14" i="7"/>
  <c r="I14" i="7"/>
  <c r="H14" i="7"/>
  <c r="G14" i="7"/>
  <c r="F14" i="7"/>
  <c r="E14" i="7"/>
  <c r="D14" i="7"/>
  <c r="C14" i="7"/>
  <c r="BM13" i="7"/>
  <c r="BK13" i="7"/>
  <c r="BJ13" i="7"/>
  <c r="BJ40" i="7" s="1"/>
  <c r="BI13" i="7"/>
  <c r="BH13" i="7"/>
  <c r="BG13" i="7"/>
  <c r="BF13" i="7"/>
  <c r="BD33" i="7" s="1"/>
  <c r="BE13" i="7"/>
  <c r="BC13" i="7"/>
  <c r="BB13" i="7"/>
  <c r="BA13" i="7"/>
  <c r="AY13" i="7"/>
  <c r="AX13" i="7"/>
  <c r="AZ33" i="7" s="1"/>
  <c r="AW13" i="7"/>
  <c r="AU13" i="7"/>
  <c r="AT13" i="7"/>
  <c r="AS13" i="7"/>
  <c r="AR13" i="7"/>
  <c r="AQ13" i="7"/>
  <c r="AP13" i="7"/>
  <c r="AV33" i="7" s="1"/>
  <c r="AO13" i="7"/>
  <c r="AM13" i="7"/>
  <c r="AL13" i="7"/>
  <c r="AK13" i="7"/>
  <c r="AJ13" i="7"/>
  <c r="AI13" i="7"/>
  <c r="AH13" i="7"/>
  <c r="AR33" i="7" s="1"/>
  <c r="AG13" i="7"/>
  <c r="AF13" i="7"/>
  <c r="AE13" i="7"/>
  <c r="AD13" i="7"/>
  <c r="AC13" i="7"/>
  <c r="AA13" i="7"/>
  <c r="Z13" i="7"/>
  <c r="AN33" i="7" s="1"/>
  <c r="Y13" i="7"/>
  <c r="W13" i="7"/>
  <c r="V13" i="7"/>
  <c r="U13" i="7"/>
  <c r="T13" i="7"/>
  <c r="S13" i="7"/>
  <c r="R13" i="7"/>
  <c r="AJ33" i="7" s="1"/>
  <c r="N13" i="7"/>
  <c r="M13" i="7"/>
  <c r="L13" i="7"/>
  <c r="K13" i="7"/>
  <c r="J13" i="7"/>
  <c r="I13" i="7"/>
  <c r="H13" i="7"/>
  <c r="G13" i="7"/>
  <c r="F13" i="7"/>
  <c r="E13" i="7"/>
  <c r="D13" i="7"/>
  <c r="C13" i="7"/>
  <c r="BM12" i="7"/>
  <c r="BK12" i="7"/>
  <c r="BJ12" i="7"/>
  <c r="BJ39" i="7" s="1"/>
  <c r="BI12" i="7"/>
  <c r="BH12" i="7"/>
  <c r="BG12" i="7"/>
  <c r="BF12" i="7"/>
  <c r="BE12" i="7"/>
  <c r="BC12" i="7"/>
  <c r="BB12" i="7"/>
  <c r="BB32" i="7" s="1"/>
  <c r="BA12" i="7"/>
  <c r="AY12" i="7"/>
  <c r="AX12" i="7"/>
  <c r="AZ32" i="7" s="1"/>
  <c r="AW12" i="7"/>
  <c r="AU12" i="7"/>
  <c r="AT12" i="7"/>
  <c r="AX32" i="7" s="1"/>
  <c r="AS12" i="7"/>
  <c r="AQ12" i="7"/>
  <c r="AP12" i="7"/>
  <c r="AO12" i="7"/>
  <c r="AM12" i="7"/>
  <c r="AL12" i="7"/>
  <c r="AT32" i="7" s="1"/>
  <c r="AK12" i="7"/>
  <c r="AI12" i="7"/>
  <c r="AH12" i="7"/>
  <c r="AR32" i="7" s="1"/>
  <c r="AG12" i="7"/>
  <c r="AE12" i="7"/>
  <c r="AD12" i="7"/>
  <c r="AP32" i="7" s="1"/>
  <c r="AC12" i="7"/>
  <c r="AA12" i="7"/>
  <c r="Z12" i="7"/>
  <c r="Y12" i="7"/>
  <c r="W12" i="7"/>
  <c r="V12" i="7"/>
  <c r="AL32" i="7" s="1"/>
  <c r="U12" i="7"/>
  <c r="S12" i="7"/>
  <c r="R12" i="7"/>
  <c r="AJ32" i="7" s="1"/>
  <c r="N12" i="7"/>
  <c r="M12" i="7"/>
  <c r="L12" i="7"/>
  <c r="K12" i="7"/>
  <c r="J12" i="7"/>
  <c r="I12" i="7"/>
  <c r="H12" i="7"/>
  <c r="G12" i="7"/>
  <c r="F12" i="7"/>
  <c r="E12" i="7"/>
  <c r="D12" i="7"/>
  <c r="C12" i="7"/>
  <c r="BM11" i="7"/>
  <c r="BK11" i="7"/>
  <c r="BJ11" i="7"/>
  <c r="BJ38" i="7" s="1"/>
  <c r="BI11" i="7"/>
  <c r="BH11" i="7"/>
  <c r="BG11" i="7"/>
  <c r="BF11" i="7"/>
  <c r="BD31" i="7" s="1"/>
  <c r="BE11" i="7"/>
  <c r="BC11" i="7"/>
  <c r="BB11" i="7"/>
  <c r="BA11" i="7"/>
  <c r="AY11" i="7"/>
  <c r="AX11" i="7"/>
  <c r="AZ31" i="7" s="1"/>
  <c r="AW11" i="7"/>
  <c r="AU11" i="7"/>
  <c r="AT11" i="7"/>
  <c r="AS11" i="7"/>
  <c r="AQ11" i="7"/>
  <c r="AP11" i="7"/>
  <c r="AV31" i="7" s="1"/>
  <c r="AO11" i="7"/>
  <c r="AM11" i="7"/>
  <c r="AL11" i="7"/>
  <c r="AK11" i="7"/>
  <c r="AI11" i="7"/>
  <c r="AH11" i="7"/>
  <c r="AR31" i="7" s="1"/>
  <c r="AG11" i="7"/>
  <c r="AE11" i="7"/>
  <c r="AD11" i="7"/>
  <c r="AC11" i="7"/>
  <c r="AB11" i="7"/>
  <c r="AA11" i="7"/>
  <c r="Z11" i="7"/>
  <c r="AN31" i="7" s="1"/>
  <c r="Y11" i="7"/>
  <c r="W11" i="7"/>
  <c r="V11" i="7"/>
  <c r="U11" i="7"/>
  <c r="S11" i="7"/>
  <c r="R11" i="7"/>
  <c r="AJ31" i="7" s="1"/>
  <c r="N11" i="7"/>
  <c r="M11" i="7"/>
  <c r="L11" i="7"/>
  <c r="K11" i="7"/>
  <c r="J11" i="7"/>
  <c r="I11" i="7"/>
  <c r="H11" i="7"/>
  <c r="G11" i="7"/>
  <c r="F11" i="7"/>
  <c r="E11" i="7"/>
  <c r="D11" i="7"/>
  <c r="C11" i="7"/>
  <c r="BM10" i="7"/>
  <c r="BK10" i="7"/>
  <c r="BJ10" i="7"/>
  <c r="BF30" i="7" s="1"/>
  <c r="BI10" i="7"/>
  <c r="BH10" i="7"/>
  <c r="BG10" i="7"/>
  <c r="BF10" i="7"/>
  <c r="BE10" i="7"/>
  <c r="BC10" i="7"/>
  <c r="BB10" i="7"/>
  <c r="BB30" i="7" s="1"/>
  <c r="BA10" i="7"/>
  <c r="AY10" i="7"/>
  <c r="AX10" i="7"/>
  <c r="AZ30" i="7" s="1"/>
  <c r="AW10" i="7"/>
  <c r="AU10" i="7"/>
  <c r="AT10" i="7"/>
  <c r="AX30" i="7" s="1"/>
  <c r="AS10" i="7"/>
  <c r="AQ10" i="7"/>
  <c r="AP10" i="7"/>
  <c r="AO10" i="7"/>
  <c r="AM10" i="7"/>
  <c r="AL10" i="7"/>
  <c r="AT30" i="7" s="1"/>
  <c r="AK10" i="7"/>
  <c r="AI10" i="7"/>
  <c r="AH10" i="7"/>
  <c r="AR30" i="7" s="1"/>
  <c r="AG10" i="7"/>
  <c r="AE10" i="7"/>
  <c r="AD10" i="7"/>
  <c r="AP30" i="7" s="1"/>
  <c r="AC10" i="7"/>
  <c r="AA10" i="7"/>
  <c r="Z10" i="7"/>
  <c r="Y10" i="7"/>
  <c r="W10" i="7"/>
  <c r="V10" i="7"/>
  <c r="AL30" i="7" s="1"/>
  <c r="U10" i="7"/>
  <c r="S10" i="7"/>
  <c r="R10" i="7"/>
  <c r="AJ30" i="7" s="1"/>
  <c r="N10" i="7"/>
  <c r="M10" i="7"/>
  <c r="L10" i="7"/>
  <c r="K10" i="7"/>
  <c r="J10" i="7"/>
  <c r="I10" i="7"/>
  <c r="H10" i="7"/>
  <c r="G10" i="7"/>
  <c r="F10" i="7"/>
  <c r="E10" i="7"/>
  <c r="D10" i="7"/>
  <c r="C10" i="7"/>
  <c r="BM9" i="7"/>
  <c r="BK9" i="7"/>
  <c r="BJ9" i="7"/>
  <c r="BI9" i="7"/>
  <c r="BH9" i="7"/>
  <c r="BG9" i="7"/>
  <c r="BF9" i="7"/>
  <c r="BD29" i="7" s="1"/>
  <c r="BE9" i="7"/>
  <c r="BC9" i="7"/>
  <c r="BB9" i="7"/>
  <c r="BA9" i="7"/>
  <c r="AY9" i="7"/>
  <c r="AX9" i="7"/>
  <c r="AZ29" i="7" s="1"/>
  <c r="AW9" i="7"/>
  <c r="AU9" i="7"/>
  <c r="AT9" i="7"/>
  <c r="AS9" i="7"/>
  <c r="AQ9" i="7"/>
  <c r="AP9" i="7"/>
  <c r="AV29" i="7" s="1"/>
  <c r="AO9" i="7"/>
  <c r="AM9" i="7"/>
  <c r="AL9" i="7"/>
  <c r="AK9" i="7"/>
  <c r="AI9" i="7"/>
  <c r="AH9" i="7"/>
  <c r="AR29" i="7" s="1"/>
  <c r="AG9" i="7"/>
  <c r="AE9" i="7"/>
  <c r="AD9" i="7"/>
  <c r="AC9" i="7"/>
  <c r="AA9" i="7"/>
  <c r="Z9" i="7"/>
  <c r="AN29" i="7" s="1"/>
  <c r="Y9" i="7"/>
  <c r="W9" i="7"/>
  <c r="V9" i="7"/>
  <c r="U9" i="7"/>
  <c r="S9" i="7"/>
  <c r="R9" i="7"/>
  <c r="AJ29" i="7" s="1"/>
  <c r="N9" i="7"/>
  <c r="M9" i="7"/>
  <c r="L9" i="7"/>
  <c r="K9" i="7"/>
  <c r="J9" i="7"/>
  <c r="I9" i="7"/>
  <c r="H9" i="7"/>
  <c r="G9" i="7"/>
  <c r="F9" i="7"/>
  <c r="E9" i="7"/>
  <c r="D9" i="7"/>
  <c r="C9" i="7"/>
  <c r="BM8" i="7"/>
  <c r="BK8" i="7"/>
  <c r="BJ8" i="7"/>
  <c r="BJ35" i="7" s="1"/>
  <c r="BI8" i="7"/>
  <c r="BH8" i="7"/>
  <c r="BG8" i="7"/>
  <c r="BF8" i="7"/>
  <c r="BE8" i="7"/>
  <c r="BC8" i="7"/>
  <c r="BB8" i="7"/>
  <c r="BB28" i="7" s="1"/>
  <c r="BA8" i="7"/>
  <c r="AY8" i="7"/>
  <c r="AX8" i="7"/>
  <c r="AZ28" i="7" s="1"/>
  <c r="AW8" i="7"/>
  <c r="AU8" i="7"/>
  <c r="AT8" i="7"/>
  <c r="AX28" i="7" s="1"/>
  <c r="AS8" i="7"/>
  <c r="AQ8" i="7"/>
  <c r="Y22" i="7" s="1"/>
  <c r="AP8" i="7"/>
  <c r="AO8" i="7"/>
  <c r="AM8" i="7"/>
  <c r="AL8" i="7"/>
  <c r="AL15" i="7" s="1"/>
  <c r="AA38" i="2" s="1"/>
  <c r="AK8" i="7"/>
  <c r="AI8" i="7"/>
  <c r="AH8" i="7"/>
  <c r="AR28" i="7" s="1"/>
  <c r="AG8" i="7"/>
  <c r="AE8" i="7"/>
  <c r="AD8" i="7"/>
  <c r="V22" i="7" s="1"/>
  <c r="AC8" i="7"/>
  <c r="AA8" i="7"/>
  <c r="U22" i="7" s="1"/>
  <c r="Z8" i="7"/>
  <c r="Y8" i="7"/>
  <c r="W8" i="7"/>
  <c r="V8" i="7"/>
  <c r="AL28" i="7" s="1"/>
  <c r="U8" i="7"/>
  <c r="S8" i="7"/>
  <c r="R8" i="7"/>
  <c r="AJ28" i="7" s="1"/>
  <c r="N8" i="7"/>
  <c r="M8" i="7"/>
  <c r="L8" i="7"/>
  <c r="K8" i="7"/>
  <c r="J8" i="7"/>
  <c r="I8" i="7"/>
  <c r="H8" i="7"/>
  <c r="G8" i="7"/>
  <c r="F8" i="7"/>
  <c r="E8" i="7"/>
  <c r="D8" i="7"/>
  <c r="C8" i="7"/>
  <c r="BM7" i="7"/>
  <c r="BK7" i="7"/>
  <c r="BJ7" i="7"/>
  <c r="BJ34" i="7" s="1"/>
  <c r="BI7" i="7"/>
  <c r="AV20" i="7" s="1"/>
  <c r="BH7" i="7"/>
  <c r="BG7" i="7"/>
  <c r="BF7" i="7"/>
  <c r="BD27" i="7" s="1"/>
  <c r="BE7" i="7"/>
  <c r="BC7" i="7"/>
  <c r="BB7" i="7"/>
  <c r="BA7" i="7"/>
  <c r="AA27" i="7" s="1"/>
  <c r="AY7" i="7"/>
  <c r="AX7" i="7"/>
  <c r="AT22" i="7" s="1"/>
  <c r="AW7" i="7"/>
  <c r="AU7" i="7"/>
  <c r="AT7" i="7"/>
  <c r="AS7" i="7"/>
  <c r="AQ7" i="7"/>
  <c r="AP7" i="7"/>
  <c r="AV27" i="7" s="1"/>
  <c r="AO7" i="7"/>
  <c r="AM7" i="7"/>
  <c r="AL7" i="7"/>
  <c r="AK7" i="7"/>
  <c r="W21" i="7" s="1"/>
  <c r="AI7" i="7"/>
  <c r="AH7" i="7"/>
  <c r="AH15" i="7" s="1"/>
  <c r="V38" i="2" s="1"/>
  <c r="AG7" i="7"/>
  <c r="AE7" i="7"/>
  <c r="AD7" i="7"/>
  <c r="AC7" i="7"/>
  <c r="AN21" i="7" s="1"/>
  <c r="AA7" i="7"/>
  <c r="Z7" i="7"/>
  <c r="AN27" i="7" s="1"/>
  <c r="Y7" i="7"/>
  <c r="W7" i="7"/>
  <c r="V7" i="7"/>
  <c r="U7" i="7"/>
  <c r="S21" i="7" s="1"/>
  <c r="S7" i="7"/>
  <c r="R7" i="7"/>
  <c r="AL22" i="7" s="1"/>
  <c r="N7" i="7"/>
  <c r="M7" i="7"/>
  <c r="M15" i="7" s="1"/>
  <c r="L7" i="7"/>
  <c r="L15" i="7" s="1"/>
  <c r="AU37" i="2" s="1"/>
  <c r="K7" i="7"/>
  <c r="J7" i="7"/>
  <c r="I7" i="7"/>
  <c r="I15" i="7" s="1"/>
  <c r="B25" i="7" s="1"/>
  <c r="H7" i="7"/>
  <c r="G7" i="7"/>
  <c r="G15" i="7" s="1"/>
  <c r="B23" i="7" s="1"/>
  <c r="F7" i="7"/>
  <c r="E7" i="7"/>
  <c r="E15" i="7" s="1"/>
  <c r="D7" i="7"/>
  <c r="D15" i="7" s="1"/>
  <c r="B20" i="7" s="1"/>
  <c r="C7" i="7"/>
  <c r="BH32" i="5"/>
  <c r="BG32" i="5"/>
  <c r="BF32" i="5"/>
  <c r="BE32" i="5"/>
  <c r="BC32" i="5"/>
  <c r="BB32" i="5"/>
  <c r="BA32" i="5"/>
  <c r="AZ32" i="5"/>
  <c r="AX32" i="5"/>
  <c r="AW32" i="5"/>
  <c r="AV32" i="5"/>
  <c r="AU32" i="5"/>
  <c r="AT32" i="5"/>
  <c r="AS32" i="5"/>
  <c r="AR32" i="5"/>
  <c r="AQ32" i="5"/>
  <c r="AP32" i="5"/>
  <c r="AN32" i="5"/>
  <c r="AM32" i="5"/>
  <c r="AL32" i="5"/>
  <c r="AK32" i="5"/>
  <c r="AI32" i="5"/>
  <c r="AH32" i="5"/>
  <c r="AG32" i="5"/>
  <c r="AF32" i="5"/>
  <c r="AD32" i="5"/>
  <c r="AC32" i="5"/>
  <c r="AB32" i="5"/>
  <c r="AA32" i="5"/>
  <c r="Y32" i="5"/>
  <c r="X32" i="5"/>
  <c r="W32" i="5"/>
  <c r="V32" i="5"/>
  <c r="T32" i="5"/>
  <c r="S32" i="5"/>
  <c r="R32" i="5"/>
  <c r="Q32" i="5"/>
  <c r="O32" i="5"/>
  <c r="N32" i="5"/>
  <c r="M32" i="5"/>
  <c r="L32" i="5"/>
  <c r="J32" i="5"/>
  <c r="I32" i="5"/>
  <c r="H32" i="5"/>
  <c r="G32" i="5"/>
  <c r="E32" i="5"/>
  <c r="D32" i="5"/>
  <c r="C32" i="5"/>
  <c r="B32" i="5"/>
  <c r="BE30" i="5"/>
  <c r="AZ30" i="5"/>
  <c r="AU30" i="5"/>
  <c r="AP30" i="5"/>
  <c r="AK30" i="5"/>
  <c r="AF30" i="5"/>
  <c r="AA30" i="5"/>
  <c r="V30" i="5"/>
  <c r="Q30" i="5"/>
  <c r="L30" i="5"/>
  <c r="G30" i="5"/>
  <c r="B30" i="5"/>
  <c r="BH29" i="5"/>
  <c r="BG29" i="5"/>
  <c r="BF29" i="5"/>
  <c r="BE29" i="5"/>
  <c r="BC29" i="5"/>
  <c r="BB29" i="5"/>
  <c r="BA29" i="5"/>
  <c r="AZ29" i="5"/>
  <c r="AX29" i="5"/>
  <c r="AW29" i="5"/>
  <c r="AV29" i="5"/>
  <c r="AU29" i="5"/>
  <c r="AT29" i="5"/>
  <c r="AS29" i="5"/>
  <c r="AR29" i="5"/>
  <c r="AQ29" i="5"/>
  <c r="AP29" i="5"/>
  <c r="AN29" i="5"/>
  <c r="AM29" i="5"/>
  <c r="AL29" i="5"/>
  <c r="AK29" i="5"/>
  <c r="AJ29" i="5"/>
  <c r="AI29" i="5"/>
  <c r="AH29" i="5"/>
  <c r="AG29" i="5"/>
  <c r="AF29" i="5"/>
  <c r="AD29" i="5"/>
  <c r="AC29" i="5"/>
  <c r="AB29" i="5"/>
  <c r="AA29" i="5"/>
  <c r="Z29" i="5"/>
  <c r="Y29" i="5"/>
  <c r="X29" i="5"/>
  <c r="W29" i="5"/>
  <c r="V29" i="5"/>
  <c r="U29" i="5"/>
  <c r="T29" i="5"/>
  <c r="S29" i="5"/>
  <c r="R29" i="5"/>
  <c r="Q29" i="5"/>
  <c r="O29" i="5"/>
  <c r="N29" i="5"/>
  <c r="M29" i="5"/>
  <c r="L29" i="5"/>
  <c r="J29" i="5"/>
  <c r="I29" i="5"/>
  <c r="H29" i="5"/>
  <c r="G29" i="5"/>
  <c r="F29" i="5"/>
  <c r="E29" i="5"/>
  <c r="D29" i="5"/>
  <c r="C29" i="5"/>
  <c r="B29" i="5"/>
  <c r="BE27" i="5"/>
  <c r="AZ27" i="5"/>
  <c r="AU27" i="5"/>
  <c r="AP27" i="5"/>
  <c r="AK27" i="5"/>
  <c r="AF27" i="5"/>
  <c r="AA27" i="5"/>
  <c r="V27" i="5"/>
  <c r="Q27" i="5"/>
  <c r="L27" i="5"/>
  <c r="G27" i="5"/>
  <c r="B27" i="5"/>
  <c r="BH26" i="5"/>
  <c r="BG26" i="5"/>
  <c r="BF26" i="5"/>
  <c r="BE26" i="5"/>
  <c r="BC26" i="5"/>
  <c r="BB26" i="5"/>
  <c r="BA26" i="5"/>
  <c r="AZ26" i="5"/>
  <c r="AX26" i="5"/>
  <c r="AW26" i="5"/>
  <c r="AV26" i="5"/>
  <c r="AU26" i="5"/>
  <c r="AT26" i="5"/>
  <c r="AS26" i="5"/>
  <c r="AR26" i="5"/>
  <c r="AQ26" i="5"/>
  <c r="AP26" i="5"/>
  <c r="AN26" i="5"/>
  <c r="AM26" i="5"/>
  <c r="AL26" i="5"/>
  <c r="AK26" i="5"/>
  <c r="AI26" i="5"/>
  <c r="AH26" i="5"/>
  <c r="AG26" i="5"/>
  <c r="AF26" i="5"/>
  <c r="AD26" i="5"/>
  <c r="AC26" i="5"/>
  <c r="AB26" i="5"/>
  <c r="AA26" i="5"/>
  <c r="Y26" i="5"/>
  <c r="X26" i="5"/>
  <c r="W26" i="5"/>
  <c r="V26" i="5"/>
  <c r="T26" i="5"/>
  <c r="S26" i="5"/>
  <c r="R26" i="5"/>
  <c r="Q26" i="5"/>
  <c r="O26" i="5"/>
  <c r="N26" i="5"/>
  <c r="M26" i="5"/>
  <c r="L26" i="5"/>
  <c r="J26" i="5"/>
  <c r="I26" i="5"/>
  <c r="H26" i="5"/>
  <c r="G26" i="5"/>
  <c r="E26" i="5"/>
  <c r="D26" i="5"/>
  <c r="C26" i="5"/>
  <c r="B26" i="5"/>
  <c r="BE24" i="5"/>
  <c r="AZ24" i="5"/>
  <c r="AU24" i="5"/>
  <c r="AP24" i="5"/>
  <c r="AK24" i="5"/>
  <c r="AF24" i="5"/>
  <c r="AA24" i="5"/>
  <c r="V24" i="5"/>
  <c r="Q24" i="5"/>
  <c r="L24" i="5"/>
  <c r="G24" i="5"/>
  <c r="B24" i="5"/>
  <c r="BH23" i="5"/>
  <c r="BG23" i="5"/>
  <c r="BF23" i="5"/>
  <c r="BE23" i="5"/>
  <c r="BC23" i="5"/>
  <c r="BB23" i="5"/>
  <c r="BA23" i="5"/>
  <c r="AZ23" i="5"/>
  <c r="AX23" i="5"/>
  <c r="AW23" i="5"/>
  <c r="AV23" i="5"/>
  <c r="AU23" i="5"/>
  <c r="AS23" i="5"/>
  <c r="AR23" i="5"/>
  <c r="AQ23" i="5"/>
  <c r="AP23" i="5"/>
  <c r="AN23" i="5"/>
  <c r="AM23" i="5"/>
  <c r="AL23" i="5"/>
  <c r="AK23" i="5"/>
  <c r="AI23" i="5"/>
  <c r="AH23" i="5"/>
  <c r="AG23" i="5"/>
  <c r="AF23" i="5"/>
  <c r="AD23" i="5"/>
  <c r="AC23" i="5"/>
  <c r="AB23" i="5"/>
  <c r="AA23" i="5"/>
  <c r="Y23" i="5"/>
  <c r="X23" i="5"/>
  <c r="W23" i="5"/>
  <c r="V23" i="5"/>
  <c r="T23" i="5"/>
  <c r="S23" i="5"/>
  <c r="R23" i="5"/>
  <c r="Q23" i="5"/>
  <c r="P23" i="5"/>
  <c r="O23" i="5"/>
  <c r="N23" i="5"/>
  <c r="M23" i="5"/>
  <c r="L23" i="5"/>
  <c r="J23" i="5"/>
  <c r="I23" i="5"/>
  <c r="H23" i="5"/>
  <c r="G23" i="5"/>
  <c r="E23" i="5"/>
  <c r="D23" i="5"/>
  <c r="C23" i="5"/>
  <c r="B23" i="5"/>
  <c r="BE21" i="5"/>
  <c r="AZ21" i="5"/>
  <c r="AU21" i="5"/>
  <c r="AP21" i="5"/>
  <c r="AK21" i="5"/>
  <c r="AF21" i="5"/>
  <c r="AA21" i="5"/>
  <c r="V21" i="5"/>
  <c r="Q21" i="5"/>
  <c r="L21" i="5"/>
  <c r="G21" i="5"/>
  <c r="B21" i="5"/>
  <c r="BH20" i="5"/>
  <c r="BG20" i="5"/>
  <c r="BF20" i="5"/>
  <c r="BE20" i="5"/>
  <c r="BC20" i="5"/>
  <c r="BB20" i="5"/>
  <c r="BA20" i="5"/>
  <c r="AZ20" i="5"/>
  <c r="AX20" i="5"/>
  <c r="AW20" i="5"/>
  <c r="AV20" i="5"/>
  <c r="AU20" i="5"/>
  <c r="AS20" i="5"/>
  <c r="AR20" i="5"/>
  <c r="AQ20" i="5"/>
  <c r="AP20" i="5"/>
  <c r="AN20" i="5"/>
  <c r="AM20" i="5"/>
  <c r="AL20" i="5"/>
  <c r="AK20" i="5"/>
  <c r="AI20" i="5"/>
  <c r="AH20" i="5"/>
  <c r="AG20" i="5"/>
  <c r="AF20" i="5"/>
  <c r="AD20" i="5"/>
  <c r="AC20" i="5"/>
  <c r="AB20" i="5"/>
  <c r="AA20" i="5"/>
  <c r="Y20" i="5"/>
  <c r="X20" i="5"/>
  <c r="W20" i="5"/>
  <c r="V20" i="5"/>
  <c r="T20" i="5"/>
  <c r="S20" i="5"/>
  <c r="R20" i="5"/>
  <c r="Q20" i="5"/>
  <c r="O20" i="5"/>
  <c r="N20" i="5"/>
  <c r="M20" i="5"/>
  <c r="L20" i="5"/>
  <c r="J20" i="5"/>
  <c r="I20" i="5"/>
  <c r="H20" i="5"/>
  <c r="G20" i="5"/>
  <c r="E20" i="5"/>
  <c r="D20" i="5"/>
  <c r="C20" i="5"/>
  <c r="B20" i="5"/>
  <c r="BE18" i="5"/>
  <c r="AZ18" i="5"/>
  <c r="AU18" i="5"/>
  <c r="AP18" i="5"/>
  <c r="AK18" i="5"/>
  <c r="AF18" i="5"/>
  <c r="AA18" i="5"/>
  <c r="V18" i="5"/>
  <c r="Q18" i="5"/>
  <c r="L18" i="5"/>
  <c r="G18" i="5"/>
  <c r="B18" i="5"/>
  <c r="BH17" i="5"/>
  <c r="BG17" i="5"/>
  <c r="BF17" i="5"/>
  <c r="BE17" i="5"/>
  <c r="BC17" i="5"/>
  <c r="BB17" i="5"/>
  <c r="BA17" i="5"/>
  <c r="AZ17" i="5"/>
  <c r="AX17" i="5"/>
  <c r="AW17" i="5"/>
  <c r="AV17" i="5"/>
  <c r="AU17" i="5"/>
  <c r="AS17" i="5"/>
  <c r="AR17" i="5"/>
  <c r="AQ17" i="5"/>
  <c r="AP17" i="5"/>
  <c r="AN17" i="5"/>
  <c r="AM17" i="5"/>
  <c r="AL17" i="5"/>
  <c r="AK17" i="5"/>
  <c r="AI17" i="5"/>
  <c r="AH17" i="5"/>
  <c r="AG17" i="5"/>
  <c r="AF17" i="5"/>
  <c r="AD17" i="5"/>
  <c r="AC17" i="5"/>
  <c r="AB17" i="5"/>
  <c r="AA17" i="5"/>
  <c r="Y17" i="5"/>
  <c r="X17" i="5"/>
  <c r="W17" i="5"/>
  <c r="V17" i="5"/>
  <c r="T17" i="5"/>
  <c r="S17" i="5"/>
  <c r="R17" i="5"/>
  <c r="Q17" i="5"/>
  <c r="O17" i="5"/>
  <c r="N17" i="5"/>
  <c r="M17" i="5"/>
  <c r="L17" i="5"/>
  <c r="J17" i="5"/>
  <c r="I17" i="5"/>
  <c r="H17" i="5"/>
  <c r="G17" i="5"/>
  <c r="E17" i="5"/>
  <c r="D17" i="5"/>
  <c r="C17" i="5"/>
  <c r="B17" i="5"/>
  <c r="BE15" i="5"/>
  <c r="AZ15" i="5"/>
  <c r="AU15" i="5"/>
  <c r="AP15" i="5"/>
  <c r="AK15" i="5"/>
  <c r="AF15" i="5"/>
  <c r="AA15" i="5"/>
  <c r="V15" i="5"/>
  <c r="Q15" i="5"/>
  <c r="L15" i="5"/>
  <c r="G15" i="5"/>
  <c r="B15" i="5"/>
  <c r="BH14" i="5"/>
  <c r="BG14" i="5"/>
  <c r="BF14" i="5"/>
  <c r="BE14" i="5"/>
  <c r="BC14" i="5"/>
  <c r="BB14" i="5"/>
  <c r="BA14" i="5"/>
  <c r="AZ14" i="5"/>
  <c r="AX14" i="5"/>
  <c r="AW14" i="5"/>
  <c r="AV14" i="5"/>
  <c r="AU14" i="5"/>
  <c r="AS14" i="5"/>
  <c r="AR14" i="5"/>
  <c r="AQ14" i="5"/>
  <c r="AP14" i="5"/>
  <c r="AN14" i="5"/>
  <c r="AM14" i="5"/>
  <c r="AL14" i="5"/>
  <c r="AK14" i="5"/>
  <c r="AI14" i="5"/>
  <c r="AH14" i="5"/>
  <c r="AG14" i="5"/>
  <c r="AF14" i="5"/>
  <c r="AD14" i="5"/>
  <c r="AC14" i="5"/>
  <c r="AB14" i="5"/>
  <c r="AA14" i="5"/>
  <c r="Y14" i="5"/>
  <c r="X14" i="5"/>
  <c r="W14" i="5"/>
  <c r="V14" i="5"/>
  <c r="T14" i="5"/>
  <c r="S14" i="5"/>
  <c r="R14" i="5"/>
  <c r="Q14" i="5"/>
  <c r="O14" i="5"/>
  <c r="N14" i="5"/>
  <c r="M14" i="5"/>
  <c r="L14" i="5"/>
  <c r="J14" i="5"/>
  <c r="I14" i="5"/>
  <c r="H14" i="5"/>
  <c r="G14" i="5"/>
  <c r="E14" i="5"/>
  <c r="D14" i="5"/>
  <c r="C14" i="5"/>
  <c r="B14" i="5"/>
  <c r="BE12" i="5"/>
  <c r="AZ12" i="5"/>
  <c r="AU12" i="5"/>
  <c r="AP12" i="5"/>
  <c r="AK12" i="5"/>
  <c r="AF12" i="5"/>
  <c r="AA12" i="5"/>
  <c r="V12" i="5"/>
  <c r="Q12" i="5"/>
  <c r="L12" i="5"/>
  <c r="G12" i="5"/>
  <c r="B12" i="5"/>
  <c r="BH11" i="5"/>
  <c r="BG11" i="5"/>
  <c r="BF11" i="5"/>
  <c r="BE11" i="5"/>
  <c r="BC11" i="5"/>
  <c r="BB11" i="5"/>
  <c r="BA11" i="5"/>
  <c r="AZ11" i="5"/>
  <c r="AX11" i="5"/>
  <c r="AW11" i="5"/>
  <c r="AV11" i="5"/>
  <c r="AU11" i="5"/>
  <c r="AS11" i="5"/>
  <c r="AR11" i="5"/>
  <c r="AQ11" i="5"/>
  <c r="AP11" i="5"/>
  <c r="AN11" i="5"/>
  <c r="AM11" i="5"/>
  <c r="AL11" i="5"/>
  <c r="AK11" i="5"/>
  <c r="AI11" i="5"/>
  <c r="AH11" i="5"/>
  <c r="AG11" i="5"/>
  <c r="AF11" i="5"/>
  <c r="AD11" i="5"/>
  <c r="AC11" i="5"/>
  <c r="AB11" i="5"/>
  <c r="AA11" i="5"/>
  <c r="Y11" i="5"/>
  <c r="X11" i="5"/>
  <c r="W11" i="5"/>
  <c r="V11" i="5"/>
  <c r="T11" i="5"/>
  <c r="S11" i="5"/>
  <c r="R11" i="5"/>
  <c r="Q11" i="5"/>
  <c r="O11" i="5"/>
  <c r="N11" i="5"/>
  <c r="M11" i="5"/>
  <c r="L11" i="5"/>
  <c r="J11" i="5"/>
  <c r="I11" i="5"/>
  <c r="H11" i="5"/>
  <c r="G11" i="5"/>
  <c r="E11" i="5"/>
  <c r="D11" i="5"/>
  <c r="C11" i="5"/>
  <c r="B11" i="5"/>
  <c r="BE9" i="5"/>
  <c r="AZ9" i="5"/>
  <c r="AU9" i="5"/>
  <c r="AP9" i="5"/>
  <c r="AK9" i="5"/>
  <c r="AF9" i="5"/>
  <c r="AA9" i="5"/>
  <c r="V9" i="5"/>
  <c r="Q9" i="5"/>
  <c r="L9" i="5"/>
  <c r="G9" i="5"/>
  <c r="B9" i="5"/>
  <c r="B2" i="5"/>
  <c r="AZ33" i="4"/>
  <c r="BH32" i="4"/>
  <c r="BG32" i="4"/>
  <c r="BF32" i="4"/>
  <c r="BE32" i="4"/>
  <c r="BC32" i="4"/>
  <c r="BB32" i="4"/>
  <c r="BA32" i="4"/>
  <c r="AZ32" i="4"/>
  <c r="AX32" i="4"/>
  <c r="AW32" i="4"/>
  <c r="AV32" i="4"/>
  <c r="AU32" i="4"/>
  <c r="AT32" i="4"/>
  <c r="AS32" i="4"/>
  <c r="AR32" i="4"/>
  <c r="AQ32" i="4"/>
  <c r="AP32" i="4"/>
  <c r="AN32" i="4"/>
  <c r="AM32" i="4"/>
  <c r="AL32" i="4"/>
  <c r="AK32" i="4"/>
  <c r="AI32" i="4"/>
  <c r="AH32" i="4"/>
  <c r="AG32" i="4"/>
  <c r="AF32" i="4"/>
  <c r="AD32" i="4"/>
  <c r="AC32" i="4"/>
  <c r="AB32" i="4"/>
  <c r="AA32" i="4"/>
  <c r="Y32" i="4"/>
  <c r="X32" i="4"/>
  <c r="W32" i="4"/>
  <c r="V32" i="4"/>
  <c r="T32" i="4"/>
  <c r="S32" i="4"/>
  <c r="R32" i="4"/>
  <c r="Q32" i="4"/>
  <c r="O32" i="4"/>
  <c r="N32" i="4"/>
  <c r="M32" i="4"/>
  <c r="L32" i="4"/>
  <c r="J32" i="4"/>
  <c r="I32" i="4"/>
  <c r="H32" i="4"/>
  <c r="G32" i="4"/>
  <c r="E32" i="4"/>
  <c r="D32" i="4"/>
  <c r="C32" i="4"/>
  <c r="B32" i="4"/>
  <c r="BE30" i="4"/>
  <c r="AZ30" i="4"/>
  <c r="AU30" i="4"/>
  <c r="AP30" i="4"/>
  <c r="AK30" i="4"/>
  <c r="AF30" i="4"/>
  <c r="AA30" i="4"/>
  <c r="V30" i="4"/>
  <c r="Q30" i="4"/>
  <c r="L30" i="4"/>
  <c r="G30" i="4"/>
  <c r="B30" i="4"/>
  <c r="BH29" i="4"/>
  <c r="BG29" i="4"/>
  <c r="BF29" i="4"/>
  <c r="BE29" i="4"/>
  <c r="BC29" i="4"/>
  <c r="BB29" i="4"/>
  <c r="BA29" i="4"/>
  <c r="AZ29" i="4"/>
  <c r="AX29" i="4"/>
  <c r="AW29" i="4"/>
  <c r="AV29" i="4"/>
  <c r="AU29" i="4"/>
  <c r="AT29" i="4"/>
  <c r="AS29" i="4"/>
  <c r="AR29" i="4"/>
  <c r="AQ29" i="4"/>
  <c r="AP29" i="4"/>
  <c r="AN29" i="4"/>
  <c r="AM29" i="4"/>
  <c r="AL29" i="4"/>
  <c r="AK29" i="4"/>
  <c r="AJ29" i="4"/>
  <c r="AI29" i="4"/>
  <c r="AH29" i="4"/>
  <c r="AG29" i="4"/>
  <c r="AF29" i="4"/>
  <c r="AD29" i="4"/>
  <c r="AC29" i="4"/>
  <c r="AB29" i="4"/>
  <c r="AA29" i="4"/>
  <c r="Z29" i="4"/>
  <c r="Y29" i="4"/>
  <c r="X29" i="4"/>
  <c r="W29" i="4"/>
  <c r="V29" i="4"/>
  <c r="U29" i="4"/>
  <c r="T29" i="4"/>
  <c r="S29" i="4"/>
  <c r="R29" i="4"/>
  <c r="Q29" i="4"/>
  <c r="O29" i="4"/>
  <c r="N29" i="4"/>
  <c r="M29" i="4"/>
  <c r="L29" i="4"/>
  <c r="J29" i="4"/>
  <c r="I29" i="4"/>
  <c r="H29" i="4"/>
  <c r="G29" i="4"/>
  <c r="F29" i="4"/>
  <c r="E29" i="4"/>
  <c r="D29" i="4"/>
  <c r="C29" i="4"/>
  <c r="B29" i="4"/>
  <c r="BE27" i="4"/>
  <c r="AZ27" i="4"/>
  <c r="AU27" i="4"/>
  <c r="AP27" i="4"/>
  <c r="AK27" i="4"/>
  <c r="AF27" i="4"/>
  <c r="AA27" i="4"/>
  <c r="V27" i="4"/>
  <c r="Q27" i="4"/>
  <c r="L27" i="4"/>
  <c r="G27" i="4"/>
  <c r="B27" i="4"/>
  <c r="BH26" i="4"/>
  <c r="BG26" i="4"/>
  <c r="BF26" i="4"/>
  <c r="BE26" i="4"/>
  <c r="BC26" i="4"/>
  <c r="BB26" i="4"/>
  <c r="BA26" i="4"/>
  <c r="AZ26" i="4"/>
  <c r="AX26" i="4"/>
  <c r="AW26" i="4"/>
  <c r="AV26" i="4"/>
  <c r="AU26" i="4"/>
  <c r="AT26" i="4"/>
  <c r="AS26" i="4"/>
  <c r="AR26" i="4"/>
  <c r="AQ26" i="4"/>
  <c r="AP26" i="4"/>
  <c r="AN26" i="4"/>
  <c r="AM26" i="4"/>
  <c r="AL26" i="4"/>
  <c r="AK26" i="4"/>
  <c r="AI26" i="4"/>
  <c r="AH26" i="4"/>
  <c r="AG26" i="4"/>
  <c r="AF26" i="4"/>
  <c r="AD26" i="4"/>
  <c r="AC26" i="4"/>
  <c r="AB26" i="4"/>
  <c r="AA26" i="4"/>
  <c r="Y26" i="4"/>
  <c r="X26" i="4"/>
  <c r="W26" i="4"/>
  <c r="V26" i="4"/>
  <c r="T26" i="4"/>
  <c r="S26" i="4"/>
  <c r="R26" i="4"/>
  <c r="Q26" i="4"/>
  <c r="O26" i="4"/>
  <c r="N26" i="4"/>
  <c r="M26" i="4"/>
  <c r="L26" i="4"/>
  <c r="J26" i="4"/>
  <c r="I26" i="4"/>
  <c r="H26" i="4"/>
  <c r="G26" i="4"/>
  <c r="E26" i="4"/>
  <c r="D26" i="4"/>
  <c r="C26" i="4"/>
  <c r="B26" i="4"/>
  <c r="BE24" i="4"/>
  <c r="AZ24" i="4"/>
  <c r="AU24" i="4"/>
  <c r="AP24" i="4"/>
  <c r="AK24" i="4"/>
  <c r="AF24" i="4"/>
  <c r="AA24" i="4"/>
  <c r="V24" i="4"/>
  <c r="Q24" i="4"/>
  <c r="L24" i="4"/>
  <c r="G24" i="4"/>
  <c r="B24" i="4"/>
  <c r="BH23" i="4"/>
  <c r="BG23" i="4"/>
  <c r="BF23" i="4"/>
  <c r="BE23" i="4"/>
  <c r="BC23" i="4"/>
  <c r="BB23" i="4"/>
  <c r="BA23" i="4"/>
  <c r="AZ23" i="4"/>
  <c r="AX23" i="4"/>
  <c r="AW23" i="4"/>
  <c r="AV23" i="4"/>
  <c r="AU23" i="4"/>
  <c r="AS23" i="4"/>
  <c r="AR23" i="4"/>
  <c r="AQ23" i="4"/>
  <c r="AP23" i="4"/>
  <c r="AN23" i="4"/>
  <c r="AM23" i="4"/>
  <c r="AL23" i="4"/>
  <c r="AK23" i="4"/>
  <c r="AI23" i="4"/>
  <c r="AH23" i="4"/>
  <c r="AG23" i="4"/>
  <c r="AF23" i="4"/>
  <c r="AD23" i="4"/>
  <c r="AC23" i="4"/>
  <c r="AB23" i="4"/>
  <c r="AA23" i="4"/>
  <c r="Y23" i="4"/>
  <c r="X23" i="4"/>
  <c r="W23" i="4"/>
  <c r="V23" i="4"/>
  <c r="T23" i="4"/>
  <c r="S23" i="4"/>
  <c r="R23" i="4"/>
  <c r="Q23" i="4"/>
  <c r="P23" i="4"/>
  <c r="O23" i="4"/>
  <c r="N23" i="4"/>
  <c r="M23" i="4"/>
  <c r="L23" i="4"/>
  <c r="J23" i="4"/>
  <c r="I23" i="4"/>
  <c r="H23" i="4"/>
  <c r="G23" i="4"/>
  <c r="E23" i="4"/>
  <c r="D23" i="4"/>
  <c r="C23" i="4"/>
  <c r="B23" i="4"/>
  <c r="BE21" i="4"/>
  <c r="AZ21" i="4"/>
  <c r="AU21" i="4"/>
  <c r="AP21" i="4"/>
  <c r="AK21" i="4"/>
  <c r="AF21" i="4"/>
  <c r="AA21" i="4"/>
  <c r="V21" i="4"/>
  <c r="Q21" i="4"/>
  <c r="L21" i="4"/>
  <c r="G21" i="4"/>
  <c r="B21" i="4"/>
  <c r="BH20" i="4"/>
  <c r="BG20" i="4"/>
  <c r="BF20" i="4"/>
  <c r="BE20" i="4"/>
  <c r="BC20" i="4"/>
  <c r="BB20" i="4"/>
  <c r="BA20" i="4"/>
  <c r="AZ20" i="4"/>
  <c r="AX20" i="4"/>
  <c r="AW20" i="4"/>
  <c r="AV20" i="4"/>
  <c r="AU20" i="4"/>
  <c r="AS20" i="4"/>
  <c r="AR20" i="4"/>
  <c r="AQ20" i="4"/>
  <c r="AP20" i="4"/>
  <c r="AN20" i="4"/>
  <c r="AM20" i="4"/>
  <c r="AL20" i="4"/>
  <c r="AK20" i="4"/>
  <c r="AI20" i="4"/>
  <c r="AH20" i="4"/>
  <c r="AG20" i="4"/>
  <c r="AF20" i="4"/>
  <c r="AD20" i="4"/>
  <c r="AC20" i="4"/>
  <c r="AB20" i="4"/>
  <c r="AA20" i="4"/>
  <c r="Y20" i="4"/>
  <c r="X20" i="4"/>
  <c r="W20" i="4"/>
  <c r="V20" i="4"/>
  <c r="T20" i="4"/>
  <c r="S20" i="4"/>
  <c r="R20" i="4"/>
  <c r="Q20" i="4"/>
  <c r="O20" i="4"/>
  <c r="N20" i="4"/>
  <c r="M20" i="4"/>
  <c r="L20" i="4"/>
  <c r="J20" i="4"/>
  <c r="I20" i="4"/>
  <c r="H20" i="4"/>
  <c r="G20" i="4"/>
  <c r="E20" i="4"/>
  <c r="D20" i="4"/>
  <c r="C20" i="4"/>
  <c r="B20" i="4"/>
  <c r="BE18" i="4"/>
  <c r="AZ18" i="4"/>
  <c r="AU18" i="4"/>
  <c r="AP18" i="4"/>
  <c r="AK18" i="4"/>
  <c r="AF18" i="4"/>
  <c r="AA18" i="4"/>
  <c r="V18" i="4"/>
  <c r="Q18" i="4"/>
  <c r="L18" i="4"/>
  <c r="G18" i="4"/>
  <c r="B18" i="4"/>
  <c r="BH17" i="4"/>
  <c r="BG17" i="4"/>
  <c r="BF17" i="4"/>
  <c r="BE17" i="4"/>
  <c r="BC17" i="4"/>
  <c r="BB17" i="4"/>
  <c r="BA17" i="4"/>
  <c r="AZ17" i="4"/>
  <c r="AX17" i="4"/>
  <c r="AW17" i="4"/>
  <c r="AV17" i="4"/>
  <c r="AU17" i="4"/>
  <c r="AS17" i="4"/>
  <c r="AR17" i="4"/>
  <c r="AQ17" i="4"/>
  <c r="AP17" i="4"/>
  <c r="AN17" i="4"/>
  <c r="AM17" i="4"/>
  <c r="AL17" i="4"/>
  <c r="AK17" i="4"/>
  <c r="AI17" i="4"/>
  <c r="AH17" i="4"/>
  <c r="AG17" i="4"/>
  <c r="AF17" i="4"/>
  <c r="AD17" i="4"/>
  <c r="AC17" i="4"/>
  <c r="AB17" i="4"/>
  <c r="AA17" i="4"/>
  <c r="Y17" i="4"/>
  <c r="X17" i="4"/>
  <c r="W17" i="4"/>
  <c r="V17" i="4"/>
  <c r="T17" i="4"/>
  <c r="S17" i="4"/>
  <c r="R17" i="4"/>
  <c r="Q17" i="4"/>
  <c r="O17" i="4"/>
  <c r="N17" i="4"/>
  <c r="M17" i="4"/>
  <c r="L17" i="4"/>
  <c r="J17" i="4"/>
  <c r="I17" i="4"/>
  <c r="H17" i="4"/>
  <c r="G17" i="4"/>
  <c r="E17" i="4"/>
  <c r="D17" i="4"/>
  <c r="C17" i="4"/>
  <c r="B17" i="4"/>
  <c r="BE15" i="4"/>
  <c r="AZ15" i="4"/>
  <c r="AU15" i="4"/>
  <c r="AP15" i="4"/>
  <c r="AK15" i="4"/>
  <c r="AF15" i="4"/>
  <c r="AA15" i="4"/>
  <c r="V15" i="4"/>
  <c r="Q15" i="4"/>
  <c r="L15" i="4"/>
  <c r="G15" i="4"/>
  <c r="B15" i="4"/>
  <c r="BH14" i="4"/>
  <c r="BG14" i="4"/>
  <c r="BF14" i="4"/>
  <c r="BE14" i="4"/>
  <c r="BC14" i="4"/>
  <c r="BB14" i="4"/>
  <c r="BA14" i="4"/>
  <c r="AZ14" i="4"/>
  <c r="AX14" i="4"/>
  <c r="AW14" i="4"/>
  <c r="AV14" i="4"/>
  <c r="AU14" i="4"/>
  <c r="AS14" i="4"/>
  <c r="AR14" i="4"/>
  <c r="AQ14" i="4"/>
  <c r="AP14" i="4"/>
  <c r="AN14" i="4"/>
  <c r="AM14" i="4"/>
  <c r="AL14" i="4"/>
  <c r="AK14" i="4"/>
  <c r="AI14" i="4"/>
  <c r="AH14" i="4"/>
  <c r="AG14" i="4"/>
  <c r="AF14" i="4"/>
  <c r="AD14" i="4"/>
  <c r="AC14" i="4"/>
  <c r="AB14" i="4"/>
  <c r="AA14" i="4"/>
  <c r="Y14" i="4"/>
  <c r="X14" i="4"/>
  <c r="W14" i="4"/>
  <c r="V14" i="4"/>
  <c r="T14" i="4"/>
  <c r="S14" i="4"/>
  <c r="R14" i="4"/>
  <c r="Q14" i="4"/>
  <c r="O14" i="4"/>
  <c r="N14" i="4"/>
  <c r="M14" i="4"/>
  <c r="L14" i="4"/>
  <c r="J14" i="4"/>
  <c r="I14" i="4"/>
  <c r="H14" i="4"/>
  <c r="G14" i="4"/>
  <c r="E14" i="4"/>
  <c r="D14" i="4"/>
  <c r="C14" i="4"/>
  <c r="B14" i="4"/>
  <c r="BE12" i="4"/>
  <c r="AZ12" i="4"/>
  <c r="AU12" i="4"/>
  <c r="AP12" i="4"/>
  <c r="AK12" i="4"/>
  <c r="AF12" i="4"/>
  <c r="AA12" i="4"/>
  <c r="V12" i="4"/>
  <c r="Q12" i="4"/>
  <c r="L12" i="4"/>
  <c r="G12" i="4"/>
  <c r="B12" i="4"/>
  <c r="BH11" i="4"/>
  <c r="BG11" i="4"/>
  <c r="BF11" i="4"/>
  <c r="BE11" i="4"/>
  <c r="BC11" i="4"/>
  <c r="BB11" i="4"/>
  <c r="BA11" i="4"/>
  <c r="AZ11" i="4"/>
  <c r="AX11" i="4"/>
  <c r="AW11" i="4"/>
  <c r="AV11" i="4"/>
  <c r="AU11" i="4"/>
  <c r="AS11" i="4"/>
  <c r="AR11" i="4"/>
  <c r="AQ11" i="4"/>
  <c r="AP11" i="4"/>
  <c r="AN11" i="4"/>
  <c r="AM11" i="4"/>
  <c r="AL11" i="4"/>
  <c r="AK11" i="4"/>
  <c r="AI11" i="4"/>
  <c r="AH11" i="4"/>
  <c r="AG11" i="4"/>
  <c r="AF11" i="4"/>
  <c r="AD11" i="4"/>
  <c r="AC11" i="4"/>
  <c r="AB11" i="4"/>
  <c r="AA11" i="4"/>
  <c r="Y11" i="4"/>
  <c r="X11" i="4"/>
  <c r="W11" i="4"/>
  <c r="V11" i="4"/>
  <c r="T11" i="4"/>
  <c r="S11" i="4"/>
  <c r="R11" i="4"/>
  <c r="Q11" i="4"/>
  <c r="O11" i="4"/>
  <c r="N11" i="4"/>
  <c r="M11" i="4"/>
  <c r="L11" i="4"/>
  <c r="J11" i="4"/>
  <c r="I11" i="4"/>
  <c r="H11" i="4"/>
  <c r="G11" i="4"/>
  <c r="E11" i="4"/>
  <c r="D11" i="4"/>
  <c r="C11" i="4"/>
  <c r="B11" i="4"/>
  <c r="BE9" i="4"/>
  <c r="AZ9" i="4"/>
  <c r="AU9" i="4"/>
  <c r="AP9" i="4"/>
  <c r="AK9" i="4"/>
  <c r="AF9" i="4"/>
  <c r="AA9" i="4"/>
  <c r="V9" i="4"/>
  <c r="Q9" i="4"/>
  <c r="L9" i="4"/>
  <c r="G9" i="4"/>
  <c r="B9" i="4"/>
  <c r="B2" i="4"/>
  <c r="AU33" i="3"/>
  <c r="AA33" i="3"/>
  <c r="BH32" i="3"/>
  <c r="BG32" i="3"/>
  <c r="BF32" i="3"/>
  <c r="BE32" i="3"/>
  <c r="BC32" i="3"/>
  <c r="BB32" i="3"/>
  <c r="BA32" i="3"/>
  <c r="AZ32" i="3"/>
  <c r="AX32" i="3"/>
  <c r="AW32" i="3"/>
  <c r="AV32" i="3"/>
  <c r="AU32" i="3"/>
  <c r="AT32" i="3"/>
  <c r="AS32" i="3"/>
  <c r="AR32" i="3"/>
  <c r="AQ32" i="3"/>
  <c r="AP32" i="3"/>
  <c r="AN32" i="3"/>
  <c r="AM32" i="3"/>
  <c r="AL32" i="3"/>
  <c r="AK32" i="3"/>
  <c r="AI32" i="3"/>
  <c r="AH32" i="3"/>
  <c r="AG32" i="3"/>
  <c r="AF32" i="3"/>
  <c r="AE32" i="3"/>
  <c r="AD32" i="3"/>
  <c r="AC32" i="3"/>
  <c r="AB32" i="3"/>
  <c r="AA32" i="3"/>
  <c r="Y32" i="3"/>
  <c r="X32" i="3"/>
  <c r="W32" i="3"/>
  <c r="V32" i="3"/>
  <c r="T32" i="3"/>
  <c r="S32" i="3"/>
  <c r="R32" i="3"/>
  <c r="Q32" i="3"/>
  <c r="O32" i="3"/>
  <c r="N32" i="3"/>
  <c r="M32" i="3"/>
  <c r="L32" i="3"/>
  <c r="J32" i="3"/>
  <c r="I32" i="3"/>
  <c r="H32" i="3"/>
  <c r="G32" i="3"/>
  <c r="E32" i="3"/>
  <c r="D32" i="3"/>
  <c r="C32" i="3"/>
  <c r="B32" i="3"/>
  <c r="BE30" i="3"/>
  <c r="AZ30" i="3"/>
  <c r="AU30" i="3"/>
  <c r="AP30" i="3"/>
  <c r="AK30" i="3"/>
  <c r="AF30" i="3"/>
  <c r="AA30" i="3"/>
  <c r="V30" i="3"/>
  <c r="Q30" i="3"/>
  <c r="L30" i="3"/>
  <c r="G30" i="3"/>
  <c r="B30" i="3"/>
  <c r="BH29" i="3"/>
  <c r="BG29" i="3"/>
  <c r="BF29" i="3"/>
  <c r="BE29" i="3"/>
  <c r="BC29" i="3"/>
  <c r="BB29" i="3"/>
  <c r="BA29" i="3"/>
  <c r="AZ29" i="3"/>
  <c r="AX29" i="3"/>
  <c r="AW29" i="3"/>
  <c r="AV29" i="3"/>
  <c r="AU29" i="3"/>
  <c r="AT29" i="3"/>
  <c r="AS29" i="3"/>
  <c r="AR29" i="3"/>
  <c r="AQ29" i="3"/>
  <c r="AP29" i="3"/>
  <c r="AN29" i="3"/>
  <c r="AM29" i="3"/>
  <c r="AL29" i="3"/>
  <c r="AK29" i="3"/>
  <c r="AJ29" i="3"/>
  <c r="AI29" i="3"/>
  <c r="AH29" i="3"/>
  <c r="AG29" i="3"/>
  <c r="AF29" i="3"/>
  <c r="AD29" i="3"/>
  <c r="AC29" i="3"/>
  <c r="AB29" i="3"/>
  <c r="AA29" i="3"/>
  <c r="Z29" i="3"/>
  <c r="Y29" i="3"/>
  <c r="X29" i="3"/>
  <c r="W29" i="3"/>
  <c r="V29" i="3"/>
  <c r="U29" i="3"/>
  <c r="T29" i="3"/>
  <c r="S29" i="3"/>
  <c r="R29" i="3"/>
  <c r="Q29" i="3"/>
  <c r="O29" i="3"/>
  <c r="N29" i="3"/>
  <c r="M29" i="3"/>
  <c r="L29" i="3"/>
  <c r="J29" i="3"/>
  <c r="I29" i="3"/>
  <c r="H29" i="3"/>
  <c r="G29" i="3"/>
  <c r="F29" i="3"/>
  <c r="E29" i="3"/>
  <c r="D29" i="3"/>
  <c r="C29" i="3"/>
  <c r="B29" i="3"/>
  <c r="BE27" i="3"/>
  <c r="AZ27" i="3"/>
  <c r="AU27" i="3"/>
  <c r="AP27" i="3"/>
  <c r="AK27" i="3"/>
  <c r="AF27" i="3"/>
  <c r="AA27" i="3"/>
  <c r="V27" i="3"/>
  <c r="Q27" i="3"/>
  <c r="L27" i="3"/>
  <c r="G27" i="3"/>
  <c r="B27" i="3"/>
  <c r="BH26" i="3"/>
  <c r="BG26" i="3"/>
  <c r="BF26" i="3"/>
  <c r="BE26" i="3"/>
  <c r="BC26" i="3"/>
  <c r="BB26" i="3"/>
  <c r="BA26" i="3"/>
  <c r="AZ26" i="3"/>
  <c r="AX26" i="3"/>
  <c r="AW26" i="3"/>
  <c r="AV26" i="3"/>
  <c r="AU26" i="3"/>
  <c r="AT26" i="3"/>
  <c r="AS26" i="3"/>
  <c r="AR26" i="3"/>
  <c r="AQ26" i="3"/>
  <c r="AP26" i="3"/>
  <c r="AN26" i="3"/>
  <c r="AM26" i="3"/>
  <c r="AL26" i="3"/>
  <c r="AK26" i="3"/>
  <c r="AI26" i="3"/>
  <c r="AH26" i="3"/>
  <c r="AG26" i="3"/>
  <c r="AF26" i="3"/>
  <c r="AD26" i="3"/>
  <c r="AC26" i="3"/>
  <c r="AB26" i="3"/>
  <c r="AA26" i="3"/>
  <c r="Y26" i="3"/>
  <c r="X26" i="3"/>
  <c r="W26" i="3"/>
  <c r="V26" i="3"/>
  <c r="T26" i="3"/>
  <c r="S26" i="3"/>
  <c r="R26" i="3"/>
  <c r="Q26" i="3"/>
  <c r="O26" i="3"/>
  <c r="N26" i="3"/>
  <c r="M26" i="3"/>
  <c r="L26" i="3"/>
  <c r="J26" i="3"/>
  <c r="I26" i="3"/>
  <c r="H26" i="3"/>
  <c r="G26" i="3"/>
  <c r="F26" i="3"/>
  <c r="E26" i="3"/>
  <c r="D26" i="3"/>
  <c r="C26" i="3"/>
  <c r="B26" i="3"/>
  <c r="BE24" i="3"/>
  <c r="AZ24" i="3"/>
  <c r="AU24" i="3"/>
  <c r="AP24" i="3"/>
  <c r="AK24" i="3"/>
  <c r="AF24" i="3"/>
  <c r="AA24" i="3"/>
  <c r="V24" i="3"/>
  <c r="Q24" i="3"/>
  <c r="L24" i="3"/>
  <c r="G24" i="3"/>
  <c r="B24" i="3"/>
  <c r="BH23" i="3"/>
  <c r="BG23" i="3"/>
  <c r="BF23" i="3"/>
  <c r="BE23" i="3"/>
  <c r="BC23" i="3"/>
  <c r="BB23" i="3"/>
  <c r="BA23" i="3"/>
  <c r="AZ23" i="3"/>
  <c r="AX23" i="3"/>
  <c r="AW23" i="3"/>
  <c r="AV23" i="3"/>
  <c r="AU23" i="3"/>
  <c r="AS23" i="3"/>
  <c r="AR23" i="3"/>
  <c r="AQ23" i="3"/>
  <c r="AP23" i="3"/>
  <c r="AN23" i="3"/>
  <c r="AM23" i="3"/>
  <c r="AL23" i="3"/>
  <c r="AK23" i="3"/>
  <c r="AI23" i="3"/>
  <c r="AH23" i="3"/>
  <c r="AG23" i="3"/>
  <c r="AF23" i="3"/>
  <c r="AD23" i="3"/>
  <c r="AC23" i="3"/>
  <c r="AB23" i="3"/>
  <c r="AA23" i="3"/>
  <c r="Y23" i="3"/>
  <c r="X23" i="3"/>
  <c r="W23" i="3"/>
  <c r="V23" i="3"/>
  <c r="T23" i="3"/>
  <c r="S23" i="3"/>
  <c r="R23" i="3"/>
  <c r="Q23" i="3"/>
  <c r="P23" i="3"/>
  <c r="O23" i="3"/>
  <c r="N23" i="3"/>
  <c r="M23" i="3"/>
  <c r="L23" i="3"/>
  <c r="K23" i="3"/>
  <c r="J23" i="3"/>
  <c r="I23" i="3"/>
  <c r="H23" i="3"/>
  <c r="G23" i="3"/>
  <c r="E23" i="3"/>
  <c r="D23" i="3"/>
  <c r="C23" i="3"/>
  <c r="B23" i="3"/>
  <c r="BE21" i="3"/>
  <c r="AZ21" i="3"/>
  <c r="AU21" i="3"/>
  <c r="AP21" i="3"/>
  <c r="AK21" i="3"/>
  <c r="AF21" i="3"/>
  <c r="AA21" i="3"/>
  <c r="V21" i="3"/>
  <c r="Q21" i="3"/>
  <c r="L21" i="3"/>
  <c r="G21" i="3"/>
  <c r="B21" i="3"/>
  <c r="BH20" i="3"/>
  <c r="BG20" i="3"/>
  <c r="BF20" i="3"/>
  <c r="BE20" i="3"/>
  <c r="BC20" i="3"/>
  <c r="BB20" i="3"/>
  <c r="BA20" i="3"/>
  <c r="AZ20" i="3"/>
  <c r="AX20" i="3"/>
  <c r="AW20" i="3"/>
  <c r="AV20" i="3"/>
  <c r="AU20" i="3"/>
  <c r="AS20" i="3"/>
  <c r="AR20" i="3"/>
  <c r="AQ20" i="3"/>
  <c r="AP20" i="3"/>
  <c r="AO20" i="3"/>
  <c r="AN20" i="3"/>
  <c r="AM20" i="3"/>
  <c r="AL20" i="3"/>
  <c r="AK20" i="3"/>
  <c r="AI20" i="3"/>
  <c r="AH20" i="3"/>
  <c r="AG20" i="3"/>
  <c r="AF20" i="3"/>
  <c r="AE20" i="3"/>
  <c r="AD20" i="3"/>
  <c r="AC20" i="3"/>
  <c r="AB20" i="3"/>
  <c r="AA20" i="3"/>
  <c r="Y20" i="3"/>
  <c r="X20" i="3"/>
  <c r="W20" i="3"/>
  <c r="V20" i="3"/>
  <c r="T20" i="3"/>
  <c r="S20" i="3"/>
  <c r="R20" i="3"/>
  <c r="Q20" i="3"/>
  <c r="O20" i="3"/>
  <c r="N20" i="3"/>
  <c r="M20" i="3"/>
  <c r="L20" i="3"/>
  <c r="J20" i="3"/>
  <c r="I20" i="3"/>
  <c r="H20" i="3"/>
  <c r="G20" i="3"/>
  <c r="E20" i="3"/>
  <c r="D20" i="3"/>
  <c r="C20" i="3"/>
  <c r="B20" i="3"/>
  <c r="BE18" i="3"/>
  <c r="AZ18" i="3"/>
  <c r="AU18" i="3"/>
  <c r="AP18" i="3"/>
  <c r="AK18" i="3"/>
  <c r="AF18" i="3"/>
  <c r="AA18" i="3"/>
  <c r="V18" i="3"/>
  <c r="Q18" i="3"/>
  <c r="L18" i="3"/>
  <c r="G18" i="3"/>
  <c r="B18" i="3"/>
  <c r="BH17" i="3"/>
  <c r="BG17" i="3"/>
  <c r="BF17" i="3"/>
  <c r="BE17" i="3"/>
  <c r="BC17" i="3"/>
  <c r="BB17" i="3"/>
  <c r="BA17" i="3"/>
  <c r="AZ17" i="3"/>
  <c r="AY17" i="3"/>
  <c r="AX17" i="3"/>
  <c r="AW17" i="3"/>
  <c r="AV17" i="3"/>
  <c r="AU17" i="3"/>
  <c r="AS17" i="3"/>
  <c r="AR17" i="3"/>
  <c r="AQ17" i="3"/>
  <c r="AP17" i="3"/>
  <c r="AN17" i="3"/>
  <c r="AM17" i="3"/>
  <c r="AL17" i="3"/>
  <c r="AK17" i="3"/>
  <c r="AI17" i="3"/>
  <c r="AH17" i="3"/>
  <c r="AG17" i="3"/>
  <c r="AF17" i="3"/>
  <c r="AE17" i="3"/>
  <c r="AD17" i="3"/>
  <c r="AC17" i="3"/>
  <c r="AB17" i="3"/>
  <c r="AA17" i="3"/>
  <c r="Y17" i="3"/>
  <c r="X17" i="3"/>
  <c r="W17" i="3"/>
  <c r="V17" i="3"/>
  <c r="T17" i="3"/>
  <c r="S17" i="3"/>
  <c r="R17" i="3"/>
  <c r="Q17" i="3"/>
  <c r="O17" i="3"/>
  <c r="N17" i="3"/>
  <c r="M17" i="3"/>
  <c r="L17" i="3"/>
  <c r="J17" i="3"/>
  <c r="I17" i="3"/>
  <c r="H17" i="3"/>
  <c r="G17" i="3"/>
  <c r="F17" i="3"/>
  <c r="E17" i="3"/>
  <c r="D17" i="3"/>
  <c r="C17" i="3"/>
  <c r="B17" i="3"/>
  <c r="BE15" i="3"/>
  <c r="AZ15" i="3"/>
  <c r="AU15" i="3"/>
  <c r="AP15" i="3"/>
  <c r="AK15" i="3"/>
  <c r="AF15" i="3"/>
  <c r="AA15" i="3"/>
  <c r="V15" i="3"/>
  <c r="Q15" i="3"/>
  <c r="L15" i="3"/>
  <c r="G15" i="3"/>
  <c r="B15" i="3"/>
  <c r="BH14" i="3"/>
  <c r="BG14" i="3"/>
  <c r="BF14" i="3"/>
  <c r="BE14" i="3"/>
  <c r="BC14" i="3"/>
  <c r="BB14" i="3"/>
  <c r="BA14" i="3"/>
  <c r="AZ14" i="3"/>
  <c r="AX14" i="3"/>
  <c r="AW14" i="3"/>
  <c r="AV14" i="3"/>
  <c r="AU14" i="3"/>
  <c r="AS14" i="3"/>
  <c r="AR14" i="3"/>
  <c r="AQ14" i="3"/>
  <c r="AP14" i="3"/>
  <c r="AN14" i="3"/>
  <c r="AM14" i="3"/>
  <c r="AL14" i="3"/>
  <c r="AK14" i="3"/>
  <c r="AI14" i="3"/>
  <c r="AH14" i="3"/>
  <c r="AG14" i="3"/>
  <c r="AF14" i="3"/>
  <c r="AE14" i="3"/>
  <c r="AD14" i="3"/>
  <c r="AC14" i="3"/>
  <c r="AB14" i="3"/>
  <c r="AA14" i="3"/>
  <c r="Y14" i="3"/>
  <c r="X14" i="3"/>
  <c r="W14" i="3"/>
  <c r="V14" i="3"/>
  <c r="T14" i="3"/>
  <c r="S14" i="3"/>
  <c r="R14" i="3"/>
  <c r="Q14" i="3"/>
  <c r="O14" i="3"/>
  <c r="N14" i="3"/>
  <c r="M14" i="3"/>
  <c r="L14" i="3"/>
  <c r="J14" i="3"/>
  <c r="I14" i="3"/>
  <c r="H14" i="3"/>
  <c r="G14" i="3"/>
  <c r="E14" i="3"/>
  <c r="D14" i="3"/>
  <c r="C14" i="3"/>
  <c r="B14" i="3"/>
  <c r="BE12" i="3"/>
  <c r="AZ12" i="3"/>
  <c r="AU12" i="3"/>
  <c r="AP12" i="3"/>
  <c r="AK12" i="3"/>
  <c r="AF12" i="3"/>
  <c r="AA12" i="3"/>
  <c r="V12" i="3"/>
  <c r="Q12" i="3"/>
  <c r="L12" i="3"/>
  <c r="G12" i="3"/>
  <c r="B12" i="3"/>
  <c r="BH11" i="3"/>
  <c r="BG11" i="3"/>
  <c r="BF11" i="3"/>
  <c r="BE11" i="3"/>
  <c r="BC11" i="3"/>
  <c r="BB11" i="3"/>
  <c r="BA11" i="3"/>
  <c r="AZ11" i="3"/>
  <c r="AX11" i="3"/>
  <c r="AW11" i="3"/>
  <c r="AV11" i="3"/>
  <c r="AU11" i="3"/>
  <c r="AT11" i="3"/>
  <c r="AS11" i="3"/>
  <c r="AR11" i="3"/>
  <c r="AQ11" i="3"/>
  <c r="AP11" i="3"/>
  <c r="AN11" i="3"/>
  <c r="AM11" i="3"/>
  <c r="AL11" i="3"/>
  <c r="AK11" i="3"/>
  <c r="AI11" i="3"/>
  <c r="AH11" i="3"/>
  <c r="AG11" i="3"/>
  <c r="AF11" i="3"/>
  <c r="AE11" i="3"/>
  <c r="AD11" i="3"/>
  <c r="AC11" i="3"/>
  <c r="AB11" i="3"/>
  <c r="AA11" i="3"/>
  <c r="Y11" i="3"/>
  <c r="X11" i="3"/>
  <c r="W11" i="3"/>
  <c r="V11" i="3"/>
  <c r="T11" i="3"/>
  <c r="S11" i="3"/>
  <c r="R11" i="3"/>
  <c r="Q11" i="3"/>
  <c r="O11" i="3"/>
  <c r="N11" i="3"/>
  <c r="M11" i="3"/>
  <c r="L11" i="3"/>
  <c r="K11" i="3"/>
  <c r="J11" i="3"/>
  <c r="I11" i="3"/>
  <c r="H11" i="3"/>
  <c r="G11" i="3"/>
  <c r="F11" i="3"/>
  <c r="E11" i="3"/>
  <c r="D11" i="3"/>
  <c r="C11" i="3"/>
  <c r="B11" i="3"/>
  <c r="BE9" i="3"/>
  <c r="AZ9" i="3"/>
  <c r="AU9" i="3"/>
  <c r="AP9" i="3"/>
  <c r="AK9" i="3"/>
  <c r="AF9" i="3"/>
  <c r="AA9" i="3"/>
  <c r="V9" i="3"/>
  <c r="Q9" i="3"/>
  <c r="L9" i="3"/>
  <c r="G9" i="3"/>
  <c r="B9" i="3"/>
  <c r="B2" i="3"/>
  <c r="BE37" i="2"/>
  <c r="V37" i="2"/>
  <c r="Q37" i="2"/>
  <c r="BI36" i="2"/>
  <c r="BI32" i="4" s="1"/>
  <c r="BD36" i="2"/>
  <c r="AY36" i="2"/>
  <c r="AY32" i="5" s="1"/>
  <c r="AO36" i="2"/>
  <c r="AO32" i="3" s="1"/>
  <c r="AJ36" i="2"/>
  <c r="AE36" i="2"/>
  <c r="AE32" i="5" s="1"/>
  <c r="Z36" i="2"/>
  <c r="AJ14" i="7" s="1"/>
  <c r="U36" i="2"/>
  <c r="P36" i="2"/>
  <c r="K36" i="2"/>
  <c r="F36" i="2"/>
  <c r="BI33" i="2"/>
  <c r="BD33" i="2"/>
  <c r="AY33" i="2"/>
  <c r="AO33" i="2"/>
  <c r="AO29" i="3" s="1"/>
  <c r="AE33" i="2"/>
  <c r="P33" i="2"/>
  <c r="K33" i="2"/>
  <c r="BI30" i="2"/>
  <c r="BD30" i="2"/>
  <c r="AY30" i="2"/>
  <c r="AO30" i="2"/>
  <c r="AO26" i="3" s="1"/>
  <c r="AJ30" i="2"/>
  <c r="AE30" i="2"/>
  <c r="Z30" i="2"/>
  <c r="U30" i="2"/>
  <c r="P30" i="2"/>
  <c r="K30" i="2"/>
  <c r="F30" i="2"/>
  <c r="BI27" i="2"/>
  <c r="BD27" i="2"/>
  <c r="AY27" i="2"/>
  <c r="AT27" i="2"/>
  <c r="AT23" i="3" s="1"/>
  <c r="AO27" i="2"/>
  <c r="AJ27" i="2"/>
  <c r="AE27" i="2"/>
  <c r="Z27" i="2"/>
  <c r="U27" i="2"/>
  <c r="K27" i="2"/>
  <c r="F27" i="2"/>
  <c r="BI24" i="2"/>
  <c r="BD24" i="2"/>
  <c r="AY24" i="2"/>
  <c r="AT24" i="2"/>
  <c r="AT20" i="3" s="1"/>
  <c r="AO24" i="2"/>
  <c r="AJ24" i="2"/>
  <c r="AE24" i="2"/>
  <c r="Z24" i="2"/>
  <c r="U24" i="2"/>
  <c r="P24" i="2"/>
  <c r="K24" i="2"/>
  <c r="F24" i="2"/>
  <c r="BI21" i="2"/>
  <c r="BI17" i="4" s="1"/>
  <c r="BD21" i="2"/>
  <c r="AY21" i="2"/>
  <c r="AT21" i="2"/>
  <c r="AO21" i="2"/>
  <c r="AO17" i="3" s="1"/>
  <c r="AJ21" i="2"/>
  <c r="AE21" i="2"/>
  <c r="Z21" i="2"/>
  <c r="U21" i="2"/>
  <c r="P21" i="2"/>
  <c r="K21" i="2"/>
  <c r="F21" i="2"/>
  <c r="BI18" i="2"/>
  <c r="BD18" i="2"/>
  <c r="AY18" i="2"/>
  <c r="AT18" i="2"/>
  <c r="AO18" i="2"/>
  <c r="AJ18" i="2"/>
  <c r="AE18" i="2"/>
  <c r="Z18" i="2"/>
  <c r="U18" i="2"/>
  <c r="P18" i="2"/>
  <c r="K18" i="2"/>
  <c r="F18" i="2"/>
  <c r="BI15" i="2"/>
  <c r="BD15" i="2"/>
  <c r="AY15" i="2"/>
  <c r="AT15" i="2"/>
  <c r="AO15" i="2"/>
  <c r="AJ15" i="2"/>
  <c r="AE15" i="2"/>
  <c r="Z15" i="2"/>
  <c r="U15" i="2"/>
  <c r="P15" i="2"/>
  <c r="K15" i="2"/>
  <c r="F15" i="2"/>
  <c r="AI59" i="1"/>
  <c r="AA53" i="1"/>
  <c r="Y53" i="1"/>
  <c r="W53" i="1"/>
  <c r="V53" i="1"/>
  <c r="T53" i="1"/>
  <c r="R53" i="1"/>
  <c r="Q53" i="1"/>
  <c r="O53" i="1"/>
  <c r="M53" i="1"/>
  <c r="L53" i="1"/>
  <c r="AA52" i="1"/>
  <c r="Y52" i="1"/>
  <c r="W52" i="1"/>
  <c r="V52" i="1"/>
  <c r="T52" i="1"/>
  <c r="R52" i="1"/>
  <c r="Q52" i="1"/>
  <c r="O52" i="1"/>
  <c r="M52" i="1"/>
  <c r="L52" i="1"/>
  <c r="AA51" i="1"/>
  <c r="Y51" i="1"/>
  <c r="W51" i="1"/>
  <c r="V51" i="1"/>
  <c r="T51" i="1"/>
  <c r="R51" i="1"/>
  <c r="Q51" i="1"/>
  <c r="O51" i="1"/>
  <c r="M51" i="1"/>
  <c r="L51" i="1"/>
  <c r="AQ50" i="1"/>
  <c r="AP50" i="1"/>
  <c r="AN50" i="1"/>
  <c r="AL50" i="1"/>
  <c r="AK50" i="1"/>
  <c r="AI50" i="1"/>
  <c r="AG50" i="1"/>
  <c r="AF50" i="1"/>
  <c r="AD50" i="1"/>
  <c r="AB50" i="1"/>
  <c r="AA50" i="1"/>
  <c r="Y50" i="1"/>
  <c r="W50" i="1"/>
  <c r="V50" i="1"/>
  <c r="T50" i="1"/>
  <c r="R50" i="1"/>
  <c r="Q50" i="1"/>
  <c r="O50" i="1"/>
  <c r="M50" i="1"/>
  <c r="L50" i="1"/>
  <c r="AQ49" i="1"/>
  <c r="AP49" i="1"/>
  <c r="AN49" i="1"/>
  <c r="AL49" i="1"/>
  <c r="AK49" i="1"/>
  <c r="AI49" i="1"/>
  <c r="AG49" i="1"/>
  <c r="AF49" i="1"/>
  <c r="AD49" i="1"/>
  <c r="AB49" i="1"/>
  <c r="AA49" i="1"/>
  <c r="Y49" i="1"/>
  <c r="W49" i="1"/>
  <c r="V49" i="1"/>
  <c r="T49" i="1"/>
  <c r="R49" i="1"/>
  <c r="Q49" i="1"/>
  <c r="O49" i="1"/>
  <c r="M49" i="1"/>
  <c r="L49" i="1"/>
  <c r="AQ48" i="1"/>
  <c r="AP59" i="1" s="1"/>
  <c r="AP48" i="1"/>
  <c r="AN48" i="1"/>
  <c r="AL48" i="1"/>
  <c r="AK48" i="1"/>
  <c r="AI48" i="1"/>
  <c r="AG48" i="1"/>
  <c r="AF48" i="1"/>
  <c r="AD48" i="1"/>
  <c r="AB48" i="1"/>
  <c r="AA48" i="1"/>
  <c r="Y48" i="1"/>
  <c r="W48" i="1"/>
  <c r="V48" i="1"/>
  <c r="T48" i="1"/>
  <c r="R48" i="1"/>
  <c r="Q48" i="1"/>
  <c r="O48" i="1"/>
  <c r="M48" i="1"/>
  <c r="L48" i="1"/>
  <c r="AQ47" i="1"/>
  <c r="AP47" i="1"/>
  <c r="AN47" i="1"/>
  <c r="AL59" i="1" s="1"/>
  <c r="AL47" i="1"/>
  <c r="AK47" i="1"/>
  <c r="AI47" i="1"/>
  <c r="AG47" i="1"/>
  <c r="AF59" i="1" s="1"/>
  <c r="AP61" i="1" s="1"/>
  <c r="AF47" i="1"/>
  <c r="AD47" i="1"/>
  <c r="AB47" i="1"/>
  <c r="AA47" i="1"/>
  <c r="Y47" i="1"/>
  <c r="W47" i="1"/>
  <c r="V47" i="1"/>
  <c r="T47" i="1"/>
  <c r="R47" i="1"/>
  <c r="Q47" i="1"/>
  <c r="O47" i="1"/>
  <c r="M47" i="1"/>
  <c r="L47" i="1"/>
  <c r="BJ41" i="1"/>
  <c r="BE41" i="1"/>
  <c r="AZ41" i="1"/>
  <c r="AU41" i="1"/>
  <c r="AP41" i="1"/>
  <c r="AK41" i="1"/>
  <c r="AF41" i="1"/>
  <c r="AA41" i="1"/>
  <c r="V41" i="1"/>
  <c r="Q41" i="1"/>
  <c r="L41" i="1"/>
  <c r="G41" i="1"/>
  <c r="BJ38" i="1"/>
  <c r="BE38" i="1"/>
  <c r="AZ38" i="1"/>
  <c r="AU38" i="1"/>
  <c r="AP38" i="1"/>
  <c r="AK38" i="1"/>
  <c r="AF38" i="1"/>
  <c r="AA38" i="1"/>
  <c r="V38" i="1"/>
  <c r="Q38" i="1"/>
  <c r="L38" i="1"/>
  <c r="G38" i="1"/>
  <c r="BJ35" i="1"/>
  <c r="BE35" i="1"/>
  <c r="AZ35" i="1"/>
  <c r="AU35" i="1"/>
  <c r="AP35" i="1"/>
  <c r="AK35" i="1"/>
  <c r="AF35" i="1"/>
  <c r="AA35" i="1"/>
  <c r="V35" i="1"/>
  <c r="Q35" i="1"/>
  <c r="L35" i="1"/>
  <c r="G35" i="1"/>
  <c r="BJ32" i="1"/>
  <c r="BE32" i="1"/>
  <c r="AZ32" i="1"/>
  <c r="AU32" i="1"/>
  <c r="AP32" i="1"/>
  <c r="AK32" i="1"/>
  <c r="AF32" i="1"/>
  <c r="AA32" i="1"/>
  <c r="V32" i="1"/>
  <c r="Q32" i="1"/>
  <c r="L32" i="1"/>
  <c r="G32" i="1"/>
  <c r="BJ29" i="1"/>
  <c r="BE29" i="1"/>
  <c r="AZ29" i="1"/>
  <c r="AU29" i="1"/>
  <c r="AP29" i="1"/>
  <c r="AK29" i="1"/>
  <c r="AF29" i="1"/>
  <c r="AA29" i="1"/>
  <c r="V29" i="1"/>
  <c r="Q29" i="1"/>
  <c r="L29" i="1"/>
  <c r="G29" i="1"/>
  <c r="BJ26" i="1"/>
  <c r="BE26" i="1"/>
  <c r="AZ26" i="1"/>
  <c r="AU26" i="1"/>
  <c r="AP26" i="1"/>
  <c r="AK26" i="1"/>
  <c r="AF26" i="1"/>
  <c r="AA26" i="1"/>
  <c r="V26" i="1"/>
  <c r="Q26" i="1"/>
  <c r="L26" i="1"/>
  <c r="G26" i="1"/>
  <c r="BJ23" i="1"/>
  <c r="BE23" i="1"/>
  <c r="AZ23" i="1"/>
  <c r="AU23" i="1"/>
  <c r="AP23" i="1"/>
  <c r="AK23" i="1"/>
  <c r="AF23" i="1"/>
  <c r="AA23" i="1"/>
  <c r="V23" i="1"/>
  <c r="Q23" i="1"/>
  <c r="L23" i="1"/>
  <c r="G23" i="1"/>
  <c r="BJ20" i="1"/>
  <c r="BE20" i="1"/>
  <c r="AZ20" i="1"/>
  <c r="AU20" i="1"/>
  <c r="AP20" i="1"/>
  <c r="AK20" i="1"/>
  <c r="AF20" i="1"/>
  <c r="AA20" i="1"/>
  <c r="V20" i="1"/>
  <c r="Q20" i="1"/>
  <c r="L20" i="1"/>
  <c r="G20" i="1"/>
  <c r="T8" i="7" l="1"/>
  <c r="F14" i="5"/>
  <c r="F14" i="4"/>
  <c r="F14" i="3"/>
  <c r="AE21" i="7"/>
  <c r="AN7" i="7"/>
  <c r="AE11" i="4"/>
  <c r="AE11" i="5"/>
  <c r="K14" i="5"/>
  <c r="X8" i="7"/>
  <c r="AY14" i="5"/>
  <c r="BD8" i="7"/>
  <c r="AN9" i="7"/>
  <c r="AE17" i="4"/>
  <c r="AE17" i="5"/>
  <c r="K20" i="5"/>
  <c r="K20" i="4"/>
  <c r="X10" i="7"/>
  <c r="AY20" i="5"/>
  <c r="AY20" i="4"/>
  <c r="BD10" i="7"/>
  <c r="AJ23" i="5"/>
  <c r="AJ23" i="4"/>
  <c r="AJ23" i="3"/>
  <c r="AR11" i="7"/>
  <c r="P26" i="5"/>
  <c r="AB12" i="7"/>
  <c r="U27" i="7" s="1"/>
  <c r="U30" i="7" s="1"/>
  <c r="G21" i="7" s="1"/>
  <c r="P26" i="4"/>
  <c r="P26" i="3"/>
  <c r="BI26" i="3"/>
  <c r="BL12" i="7"/>
  <c r="BI26" i="5"/>
  <c r="BI26" i="4"/>
  <c r="F32" i="4"/>
  <c r="T14" i="7"/>
  <c r="F32" i="5"/>
  <c r="AY14" i="3"/>
  <c r="K20" i="3"/>
  <c r="AN11" i="7"/>
  <c r="AE23" i="5"/>
  <c r="AE23" i="4"/>
  <c r="U14" i="3"/>
  <c r="AF8" i="7"/>
  <c r="U14" i="5"/>
  <c r="U14" i="4"/>
  <c r="BI14" i="3"/>
  <c r="BL8" i="7"/>
  <c r="BI14" i="4"/>
  <c r="BI14" i="5"/>
  <c r="AV9" i="7"/>
  <c r="AO17" i="4"/>
  <c r="AO17" i="5"/>
  <c r="U20" i="3"/>
  <c r="AF10" i="7"/>
  <c r="U20" i="5"/>
  <c r="U20" i="4"/>
  <c r="BI20" i="4"/>
  <c r="BI20" i="3"/>
  <c r="BL10" i="7"/>
  <c r="BI20" i="5"/>
  <c r="P29" i="5"/>
  <c r="P29" i="4"/>
  <c r="AB13" i="7"/>
  <c r="P29" i="3"/>
  <c r="P32" i="5"/>
  <c r="AB14" i="7"/>
  <c r="P32" i="4"/>
  <c r="P32" i="3"/>
  <c r="F32" i="3"/>
  <c r="Z11" i="5"/>
  <c r="AJ7" i="7"/>
  <c r="Z11" i="3"/>
  <c r="Z11" i="4"/>
  <c r="AZ8" i="7"/>
  <c r="AT14" i="5"/>
  <c r="AT14" i="4"/>
  <c r="Z17" i="4"/>
  <c r="Z17" i="5"/>
  <c r="AJ9" i="7"/>
  <c r="Z17" i="3"/>
  <c r="F20" i="4"/>
  <c r="T10" i="7"/>
  <c r="S29" i="7" s="1"/>
  <c r="F20" i="5"/>
  <c r="AT20" i="4"/>
  <c r="AT20" i="5"/>
  <c r="K26" i="5"/>
  <c r="X12" i="7"/>
  <c r="K26" i="3"/>
  <c r="K26" i="4"/>
  <c r="AO32" i="4"/>
  <c r="AO32" i="5"/>
  <c r="K32" i="5"/>
  <c r="K32" i="4"/>
  <c r="X14" i="7"/>
  <c r="K32" i="3"/>
  <c r="AV7" i="7"/>
  <c r="AO11" i="5"/>
  <c r="AT23" i="4"/>
  <c r="AT23" i="5"/>
  <c r="F11" i="4"/>
  <c r="T7" i="7"/>
  <c r="F11" i="5"/>
  <c r="F17" i="4"/>
  <c r="T9" i="7"/>
  <c r="F17" i="5"/>
  <c r="AJ10" i="7"/>
  <c r="Z20" i="4"/>
  <c r="Z20" i="3"/>
  <c r="Z20" i="5"/>
  <c r="AY23" i="5"/>
  <c r="BD11" i="7"/>
  <c r="AZ11" i="7"/>
  <c r="AY23" i="3"/>
  <c r="AY23" i="4"/>
  <c r="U32" i="3"/>
  <c r="U32" i="5"/>
  <c r="AF14" i="7"/>
  <c r="U32" i="4"/>
  <c r="AT14" i="3"/>
  <c r="F20" i="3"/>
  <c r="K14" i="4"/>
  <c r="B21" i="7"/>
  <c r="L37" i="2"/>
  <c r="B29" i="7"/>
  <c r="AZ37" i="2"/>
  <c r="BL13" i="7"/>
  <c r="BI29" i="5"/>
  <c r="BI29" i="3"/>
  <c r="BI29" i="4"/>
  <c r="BD14" i="5"/>
  <c r="BD14" i="4"/>
  <c r="BD14" i="3"/>
  <c r="P20" i="5"/>
  <c r="AB10" i="7"/>
  <c r="P20" i="4"/>
  <c r="P20" i="3"/>
  <c r="U26" i="3"/>
  <c r="U26" i="5"/>
  <c r="AF12" i="7"/>
  <c r="U26" i="4"/>
  <c r="BD32" i="5"/>
  <c r="BD32" i="4"/>
  <c r="BD32" i="3"/>
  <c r="AJ12" i="7"/>
  <c r="Z26" i="3"/>
  <c r="Z26" i="5"/>
  <c r="Z26" i="4"/>
  <c r="AT11" i="4"/>
  <c r="AZ7" i="7"/>
  <c r="AT11" i="5"/>
  <c r="AJ8" i="7"/>
  <c r="Z14" i="3"/>
  <c r="Z14" i="5"/>
  <c r="Z14" i="4"/>
  <c r="AT17" i="4"/>
  <c r="AZ9" i="7"/>
  <c r="AT17" i="5"/>
  <c r="F23" i="4"/>
  <c r="T11" i="7"/>
  <c r="S27" i="7" s="1"/>
  <c r="F23" i="5"/>
  <c r="AE26" i="5"/>
  <c r="AE26" i="4"/>
  <c r="AN12" i="7"/>
  <c r="AN13" i="7"/>
  <c r="AE29" i="4"/>
  <c r="AE29" i="5"/>
  <c r="K11" i="5"/>
  <c r="X7" i="7"/>
  <c r="T29" i="7" s="1"/>
  <c r="AY11" i="5"/>
  <c r="BD7" i="7"/>
  <c r="AE14" i="5"/>
  <c r="AE14" i="4"/>
  <c r="AN8" i="7"/>
  <c r="K17" i="5"/>
  <c r="X9" i="7"/>
  <c r="K17" i="4"/>
  <c r="AY17" i="5"/>
  <c r="AZ10" i="7"/>
  <c r="BD9" i="7"/>
  <c r="AY17" i="4"/>
  <c r="AE20" i="5"/>
  <c r="AN10" i="7"/>
  <c r="AE20" i="4"/>
  <c r="K23" i="5"/>
  <c r="X11" i="7"/>
  <c r="K23" i="4"/>
  <c r="BD23" i="5"/>
  <c r="BD23" i="4"/>
  <c r="BD23" i="3"/>
  <c r="AR12" i="7"/>
  <c r="AJ26" i="3"/>
  <c r="AJ26" i="5"/>
  <c r="AJ26" i="4"/>
  <c r="AO29" i="4"/>
  <c r="AV13" i="7"/>
  <c r="AO29" i="5"/>
  <c r="AO11" i="3"/>
  <c r="K14" i="3"/>
  <c r="AY20" i="3"/>
  <c r="AE23" i="3"/>
  <c r="AE26" i="3"/>
  <c r="K11" i="4"/>
  <c r="AY14" i="4"/>
  <c r="BD26" i="5"/>
  <c r="BD26" i="4"/>
  <c r="BD26" i="3"/>
  <c r="AJ11" i="5"/>
  <c r="AJ11" i="3"/>
  <c r="AR7" i="7"/>
  <c r="Y29" i="7" s="1"/>
  <c r="AJ11" i="4"/>
  <c r="AJ17" i="5"/>
  <c r="AJ17" i="3"/>
  <c r="AR9" i="7"/>
  <c r="AO23" i="4"/>
  <c r="AV11" i="7"/>
  <c r="AO23" i="5"/>
  <c r="K29" i="5"/>
  <c r="X13" i="7"/>
  <c r="K29" i="3"/>
  <c r="K29" i="4"/>
  <c r="BD11" i="5"/>
  <c r="BD11" i="4"/>
  <c r="BD11" i="3"/>
  <c r="BD17" i="5"/>
  <c r="BD17" i="4"/>
  <c r="BD17" i="3"/>
  <c r="BL11" i="7"/>
  <c r="BI23" i="5"/>
  <c r="BI23" i="3"/>
  <c r="BI23" i="4"/>
  <c r="AY29" i="5"/>
  <c r="BD13" i="7"/>
  <c r="AY29" i="4"/>
  <c r="AZ13" i="7"/>
  <c r="AY29" i="3"/>
  <c r="AT17" i="3"/>
  <c r="F23" i="3"/>
  <c r="AO23" i="3"/>
  <c r="AO11" i="4"/>
  <c r="AJ17" i="4"/>
  <c r="E19" i="7"/>
  <c r="B33" i="5"/>
  <c r="D21" i="7"/>
  <c r="L33" i="4"/>
  <c r="E27" i="7"/>
  <c r="AP33" i="5"/>
  <c r="AC23" i="7"/>
  <c r="F29" i="7" s="1"/>
  <c r="P14" i="5"/>
  <c r="AB8" i="7"/>
  <c r="P14" i="4"/>
  <c r="P14" i="3"/>
  <c r="BD20" i="5"/>
  <c r="BD20" i="4"/>
  <c r="BD20" i="3"/>
  <c r="P11" i="5"/>
  <c r="P11" i="4"/>
  <c r="AB7" i="7"/>
  <c r="P11" i="3"/>
  <c r="AR8" i="7"/>
  <c r="AJ14" i="3"/>
  <c r="AJ14" i="5"/>
  <c r="AJ14" i="4"/>
  <c r="P17" i="5"/>
  <c r="P17" i="4"/>
  <c r="AB9" i="7"/>
  <c r="P17" i="3"/>
  <c r="AR10" i="7"/>
  <c r="AJ20" i="4"/>
  <c r="AJ20" i="3"/>
  <c r="AJ20" i="5"/>
  <c r="AF11" i="7"/>
  <c r="V29" i="7" s="1"/>
  <c r="U23" i="4"/>
  <c r="U23" i="3"/>
  <c r="U23" i="5"/>
  <c r="AO26" i="4"/>
  <c r="AV12" i="7"/>
  <c r="AO26" i="5"/>
  <c r="AF7" i="7"/>
  <c r="U11" i="5"/>
  <c r="U11" i="3"/>
  <c r="U11" i="4"/>
  <c r="BL7" i="7"/>
  <c r="BI11" i="5"/>
  <c r="BI11" i="3"/>
  <c r="BI11" i="4"/>
  <c r="AO14" i="5"/>
  <c r="AO14" i="4"/>
  <c r="AV8" i="7"/>
  <c r="AF9" i="7"/>
  <c r="U17" i="5"/>
  <c r="U17" i="3"/>
  <c r="U17" i="4"/>
  <c r="BL9" i="7"/>
  <c r="BI17" i="5"/>
  <c r="BI17" i="3"/>
  <c r="AO20" i="5"/>
  <c r="AO20" i="4"/>
  <c r="AV10" i="7"/>
  <c r="Z23" i="5"/>
  <c r="AJ11" i="7"/>
  <c r="Z23" i="4"/>
  <c r="Z23" i="3"/>
  <c r="F26" i="4"/>
  <c r="T12" i="7"/>
  <c r="F26" i="5"/>
  <c r="AY26" i="5"/>
  <c r="AZ12" i="7"/>
  <c r="BD12" i="7"/>
  <c r="AY26" i="3"/>
  <c r="AY26" i="4"/>
  <c r="BD29" i="5"/>
  <c r="BD29" i="4"/>
  <c r="BD29" i="3"/>
  <c r="AR14" i="7"/>
  <c r="AJ32" i="4"/>
  <c r="AJ32" i="3"/>
  <c r="AJ32" i="5"/>
  <c r="AF37" i="2"/>
  <c r="AY11" i="3"/>
  <c r="AO14" i="3"/>
  <c r="K17" i="3"/>
  <c r="AE29" i="3"/>
  <c r="AY11" i="4"/>
  <c r="C29" i="7"/>
  <c r="AZ33" i="3"/>
  <c r="AB37" i="7"/>
  <c r="U38" i="7"/>
  <c r="AM21" i="7"/>
  <c r="T20" i="7"/>
  <c r="T22" i="7"/>
  <c r="V28" i="7"/>
  <c r="AO20" i="7"/>
  <c r="V27" i="7"/>
  <c r="AO22" i="7"/>
  <c r="V21" i="7"/>
  <c r="X22" i="7"/>
  <c r="AQ21" i="7"/>
  <c r="X20" i="7"/>
  <c r="X23" i="7" s="1"/>
  <c r="F24" i="7" s="1"/>
  <c r="Z29" i="7"/>
  <c r="Z27" i="7"/>
  <c r="Z30" i="7" s="1"/>
  <c r="G26" i="7" s="1"/>
  <c r="AS22" i="7"/>
  <c r="Z21" i="7"/>
  <c r="Z28" i="7"/>
  <c r="AS20" i="7"/>
  <c r="AU21" i="7"/>
  <c r="AB20" i="7"/>
  <c r="AB22" i="7"/>
  <c r="AD28" i="7"/>
  <c r="AW20" i="7"/>
  <c r="AD29" i="7"/>
  <c r="AD27" i="7"/>
  <c r="AW22" i="7"/>
  <c r="BE33" i="5" s="1"/>
  <c r="AD21" i="7"/>
  <c r="AT15" i="7"/>
  <c r="AK38" i="2" s="1"/>
  <c r="AA20" i="7"/>
  <c r="AT20" i="7"/>
  <c r="AW21" i="7"/>
  <c r="W22" i="7"/>
  <c r="AP22" i="7"/>
  <c r="D27" i="7"/>
  <c r="V38" i="7"/>
  <c r="AE38" i="7"/>
  <c r="AE37" i="7"/>
  <c r="X28" i="7"/>
  <c r="W29" i="7"/>
  <c r="BF34" i="7"/>
  <c r="U37" i="7"/>
  <c r="AF37" i="7" s="1"/>
  <c r="BJ37" i="7"/>
  <c r="Z32" i="5"/>
  <c r="Z38" i="7"/>
  <c r="AX15" i="7"/>
  <c r="AP38" i="2" s="1"/>
  <c r="C28" i="7"/>
  <c r="AU23" i="7"/>
  <c r="B33" i="4"/>
  <c r="AQ22" i="7"/>
  <c r="AA38" i="7"/>
  <c r="AA37" i="7"/>
  <c r="B28" i="7"/>
  <c r="BF28" i="7"/>
  <c r="AK37" i="2"/>
  <c r="Z32" i="3"/>
  <c r="V33" i="3"/>
  <c r="AE32" i="4"/>
  <c r="BI32" i="5"/>
  <c r="H15" i="7"/>
  <c r="BF15" i="7"/>
  <c r="AZ38" i="2" s="1"/>
  <c r="AD20" i="7"/>
  <c r="AD23" i="7" s="1"/>
  <c r="F30" i="7" s="1"/>
  <c r="Z22" i="7"/>
  <c r="Z23" i="7" s="1"/>
  <c r="F26" i="7" s="1"/>
  <c r="AR22" i="7"/>
  <c r="W37" i="7"/>
  <c r="AZ27" i="7"/>
  <c r="AB38" i="7" s="1"/>
  <c r="AB28" i="7"/>
  <c r="AB30" i="7" s="1"/>
  <c r="G28" i="7" s="1"/>
  <c r="AY32" i="3"/>
  <c r="AN14" i="7"/>
  <c r="BD14" i="7"/>
  <c r="BL14" i="7"/>
  <c r="BJ15" i="7"/>
  <c r="BE38" i="2" s="1"/>
  <c r="AL20" i="7"/>
  <c r="D22" i="7"/>
  <c r="AR27" i="7"/>
  <c r="X38" i="7" s="1"/>
  <c r="AP28" i="7"/>
  <c r="W38" i="7" s="1"/>
  <c r="G37" i="2"/>
  <c r="S22" i="7"/>
  <c r="S23" i="7" s="1"/>
  <c r="U29" i="7"/>
  <c r="AN22" i="7"/>
  <c r="U21" i="7"/>
  <c r="AP21" i="7"/>
  <c r="AX21" i="7" s="1"/>
  <c r="W20" i="7"/>
  <c r="W23" i="7" s="1"/>
  <c r="F23" i="7" s="1"/>
  <c r="Y28" i="7"/>
  <c r="Y30" i="7" s="1"/>
  <c r="G25" i="7" s="1"/>
  <c r="AR20" i="7"/>
  <c r="AA22" i="7"/>
  <c r="AC29" i="7"/>
  <c r="AC27" i="7"/>
  <c r="AC30" i="7" s="1"/>
  <c r="G29" i="7" s="1"/>
  <c r="AV22" i="7"/>
  <c r="AZ33" i="5" s="1"/>
  <c r="AC21" i="7"/>
  <c r="R15" i="7"/>
  <c r="B38" i="2" s="1"/>
  <c r="D19" i="7"/>
  <c r="U20" i="7"/>
  <c r="AM20" i="7"/>
  <c r="Y21" i="7"/>
  <c r="AR21" i="7"/>
  <c r="AD22" i="7"/>
  <c r="E30" i="7" s="1"/>
  <c r="AU22" i="7"/>
  <c r="T27" i="7"/>
  <c r="AJ27" i="7"/>
  <c r="T38" i="7" s="1"/>
  <c r="S28" i="7"/>
  <c r="AB29" i="7"/>
  <c r="BI32" i="3"/>
  <c r="Z32" i="4"/>
  <c r="AY32" i="4"/>
  <c r="C15" i="7"/>
  <c r="K15" i="7"/>
  <c r="V15" i="7"/>
  <c r="G38" i="2" s="1"/>
  <c r="BB15" i="7"/>
  <c r="AU38" i="2" s="1"/>
  <c r="BJ42" i="7"/>
  <c r="Z15" i="7"/>
  <c r="L38" i="2" s="1"/>
  <c r="V20" i="7"/>
  <c r="V23" i="7" s="1"/>
  <c r="F22" i="7" s="1"/>
  <c r="AN20" i="7"/>
  <c r="AA21" i="7"/>
  <c r="AS21" i="7"/>
  <c r="W27" i="7"/>
  <c r="W30" i="7" s="1"/>
  <c r="G23" i="7" s="1"/>
  <c r="AC38" i="7"/>
  <c r="T28" i="7"/>
  <c r="AC37" i="7"/>
  <c r="AD15" i="7"/>
  <c r="Q38" i="2" s="1"/>
  <c r="Y23" i="7"/>
  <c r="F25" i="7" s="1"/>
  <c r="AP23" i="7"/>
  <c r="Y38" i="7"/>
  <c r="U28" i="7"/>
  <c r="AT28" i="7"/>
  <c r="BF32" i="7"/>
  <c r="AZ14" i="7"/>
  <c r="AP15" i="7"/>
  <c r="AF38" i="2" s="1"/>
  <c r="AQ23" i="7"/>
  <c r="AM22" i="7"/>
  <c r="AX22" i="7" s="1"/>
  <c r="V37" i="7"/>
  <c r="AD37" i="7"/>
  <c r="F19" i="7" l="1"/>
  <c r="AH37" i="7"/>
  <c r="AH43" i="2"/>
  <c r="G44" i="2"/>
  <c r="AF38" i="7"/>
  <c r="T30" i="7"/>
  <c r="G20" i="7" s="1"/>
  <c r="S30" i="7"/>
  <c r="AE27" i="7"/>
  <c r="AM23" i="7"/>
  <c r="C20" i="7"/>
  <c r="G33" i="3"/>
  <c r="V33" i="5"/>
  <c r="E23" i="7"/>
  <c r="AD30" i="7"/>
  <c r="G30" i="7" s="1"/>
  <c r="D20" i="7"/>
  <c r="G33" i="4"/>
  <c r="BJ33" i="4" s="1"/>
  <c r="X29" i="7"/>
  <c r="X30" i="7" s="1"/>
  <c r="G24" i="7" s="1"/>
  <c r="BE33" i="4"/>
  <c r="D30" i="7"/>
  <c r="AE28" i="7"/>
  <c r="U23" i="7"/>
  <c r="F21" i="7" s="1"/>
  <c r="C25" i="7"/>
  <c r="AR23" i="7"/>
  <c r="AF33" i="3"/>
  <c r="AE22" i="7"/>
  <c r="AG22" i="7" s="1"/>
  <c r="AF33" i="5"/>
  <c r="E25" i="7"/>
  <c r="E22" i="7"/>
  <c r="Q33" i="5"/>
  <c r="D26" i="7"/>
  <c r="AK33" i="4"/>
  <c r="B19" i="7"/>
  <c r="B37" i="2"/>
  <c r="E28" i="7"/>
  <c r="AU33" i="5"/>
  <c r="V33" i="4"/>
  <c r="D23" i="7"/>
  <c r="AA23" i="7"/>
  <c r="F27" i="7" s="1"/>
  <c r="AO23" i="7"/>
  <c r="C22" i="7"/>
  <c r="Q33" i="3"/>
  <c r="AV23" i="7"/>
  <c r="E20" i="7"/>
  <c r="G33" i="5"/>
  <c r="E26" i="7"/>
  <c r="AK33" i="5"/>
  <c r="B27" i="7"/>
  <c r="AP37" i="2"/>
  <c r="C27" i="7"/>
  <c r="AT23" i="7"/>
  <c r="AP33" i="3"/>
  <c r="C21" i="7"/>
  <c r="AN23" i="7"/>
  <c r="L33" i="3"/>
  <c r="B24" i="7"/>
  <c r="AA37" i="2"/>
  <c r="AB23" i="7"/>
  <c r="F28" i="7" s="1"/>
  <c r="AA29" i="7"/>
  <c r="AA30" i="7" s="1"/>
  <c r="G27" i="7" s="1"/>
  <c r="C30" i="7"/>
  <c r="AW23" i="7"/>
  <c r="BE33" i="3"/>
  <c r="C19" i="7"/>
  <c r="AL23" i="7"/>
  <c r="B33" i="3"/>
  <c r="AX20" i="7"/>
  <c r="AZ22" i="7" s="1"/>
  <c r="I44" i="2" s="1"/>
  <c r="D24" i="7"/>
  <c r="AA33" i="4"/>
  <c r="V30" i="7"/>
  <c r="G22" i="7" s="1"/>
  <c r="BJ38" i="2"/>
  <c r="AF33" i="4"/>
  <c r="D25" i="7"/>
  <c r="L33" i="5"/>
  <c r="BJ33" i="5" s="1"/>
  <c r="E21" i="7"/>
  <c r="AU33" i="4"/>
  <c r="D28" i="7"/>
  <c r="AE20" i="7"/>
  <c r="E24" i="7"/>
  <c r="AA33" i="5"/>
  <c r="AK33" i="3"/>
  <c r="C26" i="7"/>
  <c r="AS23" i="7"/>
  <c r="T23" i="7"/>
  <c r="F20" i="7" s="1"/>
  <c r="G43" i="2" l="1"/>
  <c r="AZ20" i="7"/>
  <c r="BJ33" i="3"/>
  <c r="BJ37" i="2"/>
  <c r="AE29" i="7"/>
  <c r="AG29" i="7" s="1"/>
  <c r="G19" i="7"/>
  <c r="AE30" i="7"/>
  <c r="AH39" i="7"/>
  <c r="AI43" i="2"/>
  <c r="AE23" i="7"/>
  <c r="AX23" i="7"/>
  <c r="AG20" i="7"/>
  <c r="AH38" i="7"/>
  <c r="AI44" i="2" s="1"/>
  <c r="AH44" i="2"/>
  <c r="AG21" i="7"/>
  <c r="AZ21" i="7"/>
  <c r="AG23" i="7" l="1"/>
  <c r="AG27" i="7"/>
  <c r="AZ23" i="7"/>
  <c r="I43" i="2"/>
  <c r="AG28" i="7"/>
  <c r="AG30" i="7" l="1"/>
</calcChain>
</file>

<file path=xl/sharedStrings.xml><?xml version="1.0" encoding="utf-8"?>
<sst xmlns="http://schemas.openxmlformats.org/spreadsheetml/2006/main" count="771" uniqueCount="136">
  <si>
    <r>
      <rPr>
        <b/>
        <sz val="28"/>
        <color theme="1"/>
        <rFont val="Calibri"/>
        <family val="2"/>
      </rPr>
      <t xml:space="preserve">INSTRUCTIVO
</t>
    </r>
    <r>
      <rPr>
        <b/>
        <sz val="14"/>
        <color rgb="FF1E4E79"/>
        <rFont val="Calibri"/>
        <family val="2"/>
      </rPr>
      <t>(Está hoja es la guía para diligenciar el formato de la Malla)</t>
    </r>
  </si>
  <si>
    <t>CG</t>
  </si>
  <si>
    <t>Componente General</t>
  </si>
  <si>
    <r>
      <rPr>
        <b/>
        <sz val="11"/>
        <color theme="1"/>
        <rFont val="Calibri"/>
        <family val="2"/>
      </rPr>
      <t xml:space="preserve">FORMATO: </t>
    </r>
    <r>
      <rPr>
        <sz val="11"/>
        <color theme="1"/>
        <rFont val="Calibri"/>
        <family val="2"/>
      </rPr>
      <t>se diligenciará según las especificaciones de este instructivo; esta es la hoja que recoge toda la información de la Malla Curricular del Programa</t>
    </r>
  </si>
  <si>
    <t>CF</t>
  </si>
  <si>
    <t>Cursos de Facultad</t>
  </si>
  <si>
    <r>
      <rPr>
        <b/>
        <sz val="11"/>
        <color theme="1"/>
        <rFont val="Calibri"/>
        <family val="2"/>
      </rPr>
      <t>CURSO GENERAL:</t>
    </r>
    <r>
      <rPr>
        <sz val="11"/>
        <color theme="1"/>
        <rFont val="Calibri"/>
        <family val="2"/>
      </rPr>
      <t xml:space="preserve"> se mostrará únicamente la información de los "Cursos Generales" de acuerdo con lo diligenciado previamente en la hoja "Formato"</t>
    </r>
  </si>
  <si>
    <t>CE</t>
  </si>
  <si>
    <t>Cursos Específicos</t>
  </si>
  <si>
    <r>
      <rPr>
        <b/>
        <sz val="11"/>
        <color theme="1"/>
        <rFont val="Calibri"/>
        <family val="2"/>
      </rPr>
      <t>CURSO FACULTAD:</t>
    </r>
    <r>
      <rPr>
        <sz val="11"/>
        <color theme="1"/>
        <rFont val="Calibri"/>
        <family val="2"/>
      </rPr>
      <t xml:space="preserve"> se mostrará únicamente la información de los "Cursos de Facultad" de acuerdo con lo diligenciado previamente en la hoja "Formato"</t>
    </r>
  </si>
  <si>
    <r>
      <rPr>
        <b/>
        <sz val="11"/>
        <color theme="1"/>
        <rFont val="Calibri"/>
        <family val="2"/>
      </rPr>
      <t>CURSO ESPECÍFICO:</t>
    </r>
    <r>
      <rPr>
        <sz val="11"/>
        <color theme="1"/>
        <rFont val="Calibri"/>
        <family val="2"/>
      </rPr>
      <t xml:space="preserve"> se mostrará únicamente la información de los "Cursos Específicos" de acuerdo con lo diligenciado previamente en la hoja "Formato"</t>
    </r>
  </si>
  <si>
    <t>CR</t>
  </si>
  <si>
    <t>Créditos</t>
  </si>
  <si>
    <t>TC</t>
  </si>
  <si>
    <t>Tipo de Curso</t>
  </si>
  <si>
    <t>HP</t>
  </si>
  <si>
    <t>Horas Trabajo Presenciales</t>
  </si>
  <si>
    <t>HI</t>
  </si>
  <si>
    <t>Horas trabajo Independiente</t>
  </si>
  <si>
    <t>CURSO</t>
  </si>
  <si>
    <t>Curso (CG-CF-CE)</t>
  </si>
  <si>
    <t>DILIGENCIAR UNICAMENTE LA HOJA "FORMATO"</t>
  </si>
  <si>
    <t xml:space="preserve">1 SEMESTRE </t>
  </si>
  <si>
    <t xml:space="preserve">2 SEMESTRE </t>
  </si>
  <si>
    <t xml:space="preserve">3 SEMESTRE </t>
  </si>
  <si>
    <t>4 SEMESTRE</t>
  </si>
  <si>
    <t xml:space="preserve">5 SEMESTRE </t>
  </si>
  <si>
    <t xml:space="preserve">6 SEMESTRE </t>
  </si>
  <si>
    <t xml:space="preserve">7 SEMESTRE </t>
  </si>
  <si>
    <t xml:space="preserve">8 SEMESTRE </t>
  </si>
  <si>
    <t xml:space="preserve">9 SEMESTRE </t>
  </si>
  <si>
    <t xml:space="preserve">10 SEMESTRE </t>
  </si>
  <si>
    <t xml:space="preserve">11 SEMESTRE </t>
  </si>
  <si>
    <t xml:space="preserve">12 SEMESTRE </t>
  </si>
  <si>
    <t>-</t>
  </si>
  <si>
    <t>TOTALES</t>
  </si>
  <si>
    <t>R-GC001- V2- 22 de Junio 2018</t>
  </si>
  <si>
    <t>T. CR</t>
  </si>
  <si>
    <t>% COMP</t>
  </si>
  <si>
    <t>Recomendaciones</t>
  </si>
  <si>
    <t>Únicamente debe diligenciar la pestaña denominada "FORMATO"</t>
  </si>
  <si>
    <t>El nombre del curso no debe superar 60 caracteres</t>
  </si>
  <si>
    <t>Verifique que el campo de flexibilidad esté diligenciado</t>
  </si>
  <si>
    <t xml:space="preserve">Recuerde seleccionar el componente al cual pertenecen cada uno de los cursos </t>
  </si>
  <si>
    <t>Recuerde incluir el nombre de la Facultad y el Programa en la malla (parte superior de la hoja "Formato")</t>
  </si>
  <si>
    <t xml:space="preserve">PROGRAMA DE INGENIERÍA DE SISTEMAS  
MODALIDAD: PRESENCIAL   </t>
  </si>
  <si>
    <t xml:space="preserve">Introducción a la Ingeniería </t>
  </si>
  <si>
    <t>Teoría General de Sistemas y Pensamiento Sistémico</t>
  </si>
  <si>
    <t>Álgebra Líneal</t>
  </si>
  <si>
    <t>Fundamentos de Mecánica</t>
  </si>
  <si>
    <t>Fundamentos de Electricidad y Magnetismo</t>
  </si>
  <si>
    <t>Matemáticas Discretas</t>
  </si>
  <si>
    <t>Seminario de investigación</t>
  </si>
  <si>
    <t xml:space="preserve">Opción de Grado </t>
  </si>
  <si>
    <t xml:space="preserve">Práctica Empresarial </t>
  </si>
  <si>
    <t>O</t>
  </si>
  <si>
    <t>Fundamentos de Matemáticas</t>
  </si>
  <si>
    <t xml:space="preserve">Cálculo Diferencial </t>
  </si>
  <si>
    <t xml:space="preserve">Cálculo Integral </t>
  </si>
  <si>
    <t>Ecuaciones Diferenciales</t>
  </si>
  <si>
    <t>Estadística Descriptiva</t>
  </si>
  <si>
    <t>Estadística Inferencial</t>
  </si>
  <si>
    <t>Electiva I</t>
  </si>
  <si>
    <t xml:space="preserve">Electiva II </t>
  </si>
  <si>
    <t xml:space="preserve">Electiva III </t>
  </si>
  <si>
    <t>E</t>
  </si>
  <si>
    <t>Lógica Computacional y Programación</t>
  </si>
  <si>
    <t>Programación Orientada a Objetos</t>
  </si>
  <si>
    <t>Estructuras de Datos</t>
  </si>
  <si>
    <t>Programación Web I</t>
  </si>
  <si>
    <t>Programación Web II</t>
  </si>
  <si>
    <t>Desarrollo de Aplicaciones Móviles</t>
  </si>
  <si>
    <t>Gestión de Servicios en TI</t>
  </si>
  <si>
    <t>Innovación y Emprendimiento</t>
  </si>
  <si>
    <t>Electiva IV</t>
  </si>
  <si>
    <t xml:space="preserve">Fundamentos TIC </t>
  </si>
  <si>
    <t>Espiritualidad y Cultura Cristiana</t>
  </si>
  <si>
    <t>Diseño de Base de datos</t>
  </si>
  <si>
    <t>Administración de Base de Datos</t>
  </si>
  <si>
    <t>Desarrollo de software I</t>
  </si>
  <si>
    <t>Desarrollo de software II</t>
  </si>
  <si>
    <t>Calidad de Software</t>
  </si>
  <si>
    <t>Administración de Sistemas de Información</t>
  </si>
  <si>
    <t>Electiva V</t>
  </si>
  <si>
    <t>Comprensión de Textos</t>
  </si>
  <si>
    <t>Producción de Textos</t>
  </si>
  <si>
    <t>Arquitectura de Computadores</t>
  </si>
  <si>
    <t>Sistemas Operativos</t>
  </si>
  <si>
    <t>Redes de Computadores</t>
  </si>
  <si>
    <t>Seguridad Informática</t>
  </si>
  <si>
    <t xml:space="preserve">Ética y Responsabilidsad Social </t>
  </si>
  <si>
    <t>Cátedra Unicatólica</t>
  </si>
  <si>
    <t xml:space="preserve">Ciudadanía, Semocracia e Interculturalidad  </t>
  </si>
  <si>
    <t>Electiva en Deporte, Arte y Cultura</t>
  </si>
  <si>
    <t>Ecología y Medio Ambiente</t>
  </si>
  <si>
    <t>Ingeniería Económica</t>
  </si>
  <si>
    <t>Plan Estratégico de TI</t>
  </si>
  <si>
    <t>Formulación y Evaluación de Proyectos</t>
  </si>
  <si>
    <t>Metodologías Ágiles</t>
  </si>
  <si>
    <t>Inglés I</t>
  </si>
  <si>
    <t>Inglés II</t>
  </si>
  <si>
    <t>Inglés III</t>
  </si>
  <si>
    <t>TOTAL CURSOS</t>
  </si>
  <si>
    <t>TOTAL CRÉDITOS</t>
  </si>
  <si>
    <t>CUR.</t>
  </si>
  <si>
    <t>% CUR.</t>
  </si>
  <si>
    <t>T. C</t>
  </si>
  <si>
    <t>T.CR</t>
  </si>
  <si>
    <t>%</t>
  </si>
  <si>
    <t>TOTAL  CR. CURSO GENERAL</t>
  </si>
  <si>
    <t>TOTAL CR. CURSO FACULTAD</t>
  </si>
  <si>
    <t>TOTAL CR. COMPONENTE ESPECIFICO</t>
  </si>
  <si>
    <t>SEMESTRES</t>
  </si>
  <si>
    <t>Suma de CURSOS</t>
  </si>
  <si>
    <t>Suma de CREDITOS CG</t>
  </si>
  <si>
    <t>Suma de CREDITOS CF</t>
  </si>
  <si>
    <t>Suma de CREDITOS CE</t>
  </si>
  <si>
    <t>Suma de H. PRESENCIALES</t>
  </si>
  <si>
    <t>Suma de H. INDEPENDIENTE</t>
  </si>
  <si>
    <t>Recuerde actualizar la tabla</t>
  </si>
  <si>
    <t>TP</t>
  </si>
  <si>
    <t>TI</t>
  </si>
  <si>
    <t>COMP</t>
  </si>
  <si>
    <t>CURSOS</t>
  </si>
  <si>
    <t>TOTAL</t>
  </si>
  <si>
    <t>TOTAL CR.</t>
  </si>
  <si>
    <t>CREDITOS CG</t>
  </si>
  <si>
    <t>CREDITOS CF</t>
  </si>
  <si>
    <t>CREDITOS CE</t>
  </si>
  <si>
    <t>H. PRESENCIALES</t>
  </si>
  <si>
    <t>H. INDEPENDIENTE</t>
  </si>
  <si>
    <t>HORAS DE TRABAJO PRESENCIAL</t>
  </si>
  <si>
    <t>CREDITOS POR COMPONENTE</t>
  </si>
  <si>
    <t xml:space="preserve">TOTAL </t>
  </si>
  <si>
    <t>HORAS DE TRABAJO INDEPENDENCIA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</si>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</sst>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scheme val="minor"/>
    </font>
    <font>
      <sz val="11"/>
      <color theme="1"/>
      <name val="Calibri"/>
      <family val="2"/>
    </font>
    <font>
      <b/>
      <sz val="28"/>
      <color theme="1"/>
      <name val="Calibri"/>
      <family val="2"/>
    </font>
    <font>
      <sz val="11"/>
      <name val="Calibri"/>
      <family val="2"/>
    </font>
    <font>
      <b/>
      <sz val="11"/>
      <color theme="0"/>
      <name val="Calibri"/>
      <family val="2"/>
    </font>
    <font>
      <b/>
      <sz val="16"/>
      <color rgb="FFFF0000"/>
      <name val="Calibri"/>
      <family val="2"/>
    </font>
    <font>
      <b/>
      <sz val="11"/>
      <color theme="1"/>
      <name val="Calibri"/>
      <family val="2"/>
    </font>
    <font>
      <b/>
      <sz val="9"/>
      <color theme="0"/>
      <name val="Calibri"/>
      <family val="2"/>
    </font>
    <font>
      <sz val="11"/>
      <color theme="0"/>
      <name val="Calibri"/>
      <family val="2"/>
    </font>
    <font>
      <b/>
      <sz val="16"/>
      <color theme="1"/>
      <name val="Arial"/>
      <family val="2"/>
    </font>
    <font>
      <b/>
      <sz val="16"/>
      <color theme="0"/>
      <name val="Calibri"/>
      <family val="2"/>
    </font>
    <font>
      <sz val="12"/>
      <color theme="1"/>
      <name val="Calibri"/>
      <family val="2"/>
    </font>
    <font>
      <sz val="16"/>
      <color theme="1"/>
      <name val="Calibri"/>
      <family val="2"/>
    </font>
    <font>
      <sz val="11"/>
      <color rgb="FFC00000"/>
      <name val="Calibri"/>
      <family val="2"/>
    </font>
    <font>
      <b/>
      <sz val="11"/>
      <color rgb="FFC00000"/>
      <name val="Calibri"/>
      <family val="2"/>
    </font>
    <font>
      <b/>
      <sz val="14"/>
      <color rgb="FF1E4E79"/>
      <name val="Calibri"/>
      <family val="2"/>
    </font>
    <font>
      <sz val="12"/>
      <name val="Calibri"/>
      <family val="2"/>
    </font>
    <font>
      <sz val="12"/>
      <color theme="1"/>
      <name val="Calibri"/>
      <family val="2"/>
      <scheme val="minor"/>
    </font>
    <font>
      <sz val="12"/>
      <color theme="0"/>
      <name val="Calibri"/>
      <family val="2"/>
    </font>
  </fonts>
  <fills count="15">
    <fill>
      <patternFill patternType="none"/>
    </fill>
    <fill>
      <patternFill patternType="gray125"/>
    </fill>
    <fill>
      <patternFill patternType="solid">
        <fgColor rgb="FFF4B083"/>
        <bgColor rgb="FFF4B083"/>
      </patternFill>
    </fill>
    <fill>
      <patternFill patternType="solid">
        <fgColor theme="7"/>
        <bgColor theme="7"/>
      </patternFill>
    </fill>
    <fill>
      <patternFill patternType="solid">
        <fgColor theme="9"/>
        <bgColor theme="9"/>
      </patternFill>
    </fill>
    <fill>
      <patternFill patternType="solid">
        <fgColor theme="8"/>
        <bgColor theme="8"/>
      </patternFill>
    </fill>
    <fill>
      <patternFill patternType="solid">
        <fgColor rgb="FF002060"/>
        <bgColor rgb="FF002060"/>
      </patternFill>
    </fill>
    <fill>
      <patternFill patternType="solid">
        <fgColor rgb="FF2E75B5"/>
        <bgColor rgb="FF2E75B5"/>
      </patternFill>
    </fill>
    <fill>
      <patternFill patternType="solid">
        <fgColor theme="0"/>
        <bgColor theme="0"/>
      </patternFill>
    </fill>
    <fill>
      <patternFill patternType="solid">
        <fgColor rgb="FFF7CAAC"/>
        <bgColor rgb="FFF7CAAC"/>
      </patternFill>
    </fill>
    <fill>
      <patternFill patternType="solid">
        <fgColor theme="1"/>
        <bgColor theme="1"/>
      </patternFill>
    </fill>
    <fill>
      <patternFill patternType="solid">
        <fgColor rgb="FF92D050"/>
        <bgColor rgb="FF92D050"/>
      </patternFill>
    </fill>
    <fill>
      <patternFill patternType="solid">
        <fgColor rgb="FFFFD965"/>
        <bgColor rgb="FFFFD965"/>
      </patternFill>
    </fill>
    <fill>
      <patternFill patternType="solid">
        <fgColor rgb="FF0070C0"/>
        <bgColor rgb="FF0070C0"/>
      </patternFill>
    </fill>
    <fill>
      <patternFill patternType="solid">
        <fgColor rgb="FFA8D08D"/>
        <bgColor rgb="FFA8D08D"/>
      </patternFill>
    </fill>
  </fills>
  <borders count="117">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style="thin">
        <color rgb="FF000000"/>
      </left>
      <right style="thin">
        <color rgb="FF000000"/>
      </right>
      <top style="thin">
        <color rgb="FF000000"/>
      </top>
      <bottom/>
      <diagonal/>
    </border>
    <border>
      <left/>
      <right/>
      <top/>
      <bottom/>
      <diagonal/>
    </border>
    <border>
      <left/>
      <right/>
      <top/>
      <bottom/>
      <diagonal/>
    </border>
    <border>
      <left/>
      <right/>
      <top/>
      <bottom/>
      <diagonal/>
    </border>
    <border>
      <left style="medium">
        <color theme="1"/>
      </left>
      <right/>
      <top style="medium">
        <color theme="1"/>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theme="1"/>
      </left>
      <right style="thin">
        <color rgb="FF000000"/>
      </right>
      <top style="thin">
        <color rgb="FF000000"/>
      </top>
      <bottom style="medium">
        <color theme="1"/>
      </bottom>
      <diagonal/>
    </border>
    <border>
      <left style="thin">
        <color rgb="FF000000"/>
      </left>
      <right/>
      <top/>
      <bottom style="medium">
        <color theme="1"/>
      </bottom>
      <diagonal/>
    </border>
    <border>
      <left/>
      <right/>
      <top/>
      <bottom style="medium">
        <color theme="1"/>
      </bottom>
      <diagonal/>
    </border>
    <border>
      <left/>
      <right style="thin">
        <color rgb="FF000000"/>
      </right>
      <top/>
      <bottom style="medium">
        <color theme="1"/>
      </bottom>
      <diagonal/>
    </border>
    <border>
      <left style="thin">
        <color rgb="FF000000"/>
      </left>
      <right/>
      <top style="thin">
        <color rgb="FF000000"/>
      </top>
      <bottom style="medium">
        <color theme="1"/>
      </bottom>
      <diagonal/>
    </border>
    <border>
      <left/>
      <right/>
      <top style="thin">
        <color rgb="FF000000"/>
      </top>
      <bottom style="medium">
        <color theme="1"/>
      </bottom>
      <diagonal/>
    </border>
    <border>
      <left/>
      <right style="thin">
        <color rgb="FF000000"/>
      </right>
      <top style="thin">
        <color rgb="FF000000"/>
      </top>
      <bottom style="medium">
        <color theme="1"/>
      </bottom>
      <diagonal/>
    </border>
    <border>
      <left style="medium">
        <color rgb="FF000000"/>
      </left>
      <right style="medium">
        <color theme="1"/>
      </right>
      <top/>
      <bottom style="medium">
        <color theme="1"/>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rgb="FFC00000"/>
      </left>
      <right style="thin">
        <color rgb="FFC00000"/>
      </right>
      <top/>
      <bottom style="thin">
        <color rgb="FFC00000"/>
      </bottom>
      <diagonal/>
    </border>
    <border>
      <left style="thin">
        <color rgb="FFC00000"/>
      </left>
      <right style="thin">
        <color rgb="FFC00000"/>
      </right>
      <top/>
      <bottom style="thin">
        <color rgb="FFC00000"/>
      </bottom>
      <diagonal/>
    </border>
    <border>
      <left style="thin">
        <color rgb="FFC00000"/>
      </left>
      <right/>
      <top/>
      <bottom style="thin">
        <color rgb="FFC00000"/>
      </bottom>
      <diagonal/>
    </border>
    <border>
      <left/>
      <right style="thin">
        <color rgb="FFC00000"/>
      </right>
      <top/>
      <bottom style="thin">
        <color rgb="FFC00000"/>
      </bottom>
      <diagonal/>
    </border>
    <border>
      <left style="thin">
        <color rgb="FFC00000"/>
      </left>
      <right style="medium">
        <color rgb="FFC00000"/>
      </right>
      <top/>
      <bottom style="thin">
        <color rgb="FFC00000"/>
      </bottom>
      <diagonal/>
    </border>
    <border>
      <left style="medium">
        <color rgb="FFC00000"/>
      </left>
      <right style="thin">
        <color rgb="FFC00000"/>
      </right>
      <top style="thin">
        <color rgb="FFC00000"/>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style="thin">
        <color rgb="FFC00000"/>
      </right>
      <top style="thin">
        <color rgb="FFC00000"/>
      </top>
      <bottom style="thin">
        <color rgb="FFC00000"/>
      </bottom>
      <diagonal/>
    </border>
    <border>
      <left style="thin">
        <color rgb="FFC00000"/>
      </left>
      <right style="medium">
        <color rgb="FFC00000"/>
      </right>
      <top style="thin">
        <color rgb="FFC00000"/>
      </top>
      <bottom style="thin">
        <color rgb="FFC00000"/>
      </bottom>
      <diagonal/>
    </border>
    <border>
      <left style="thin">
        <color rgb="FF000000"/>
      </left>
      <right/>
      <top style="thin">
        <color rgb="FF000000"/>
      </top>
      <bottom style="medium">
        <color rgb="FF000000"/>
      </bottom>
      <diagonal/>
    </border>
    <border>
      <left style="medium">
        <color rgb="FFC00000"/>
      </left>
      <right style="thin">
        <color rgb="FFC00000"/>
      </right>
      <top style="thin">
        <color rgb="FFC00000"/>
      </top>
      <bottom/>
      <diagonal/>
    </border>
    <border>
      <left style="thin">
        <color rgb="FFC00000"/>
      </left>
      <right style="thin">
        <color rgb="FFC00000"/>
      </right>
      <top style="thin">
        <color rgb="FFC00000"/>
      </top>
      <bottom/>
      <diagonal/>
    </border>
    <border>
      <left style="thin">
        <color rgb="FFC00000"/>
      </left>
      <right/>
      <top style="thin">
        <color rgb="FFC00000"/>
      </top>
      <bottom/>
      <diagonal/>
    </border>
    <border>
      <left/>
      <right style="thin">
        <color rgb="FFC00000"/>
      </right>
      <top style="thin">
        <color rgb="FFC00000"/>
      </top>
      <bottom/>
      <diagonal/>
    </border>
    <border>
      <left style="thin">
        <color rgb="FFC00000"/>
      </left>
      <right style="medium">
        <color rgb="FFC00000"/>
      </right>
      <top style="thin">
        <color rgb="FFC00000"/>
      </top>
      <bottom/>
      <diagonal/>
    </border>
    <border>
      <left/>
      <right style="thin">
        <color rgb="FFC00000"/>
      </right>
      <top style="medium">
        <color rgb="FFC00000"/>
      </top>
      <bottom style="medium">
        <color rgb="FFC00000"/>
      </bottom>
      <diagonal/>
    </border>
    <border>
      <left style="thin">
        <color rgb="FFC00000"/>
      </left>
      <right style="thin">
        <color rgb="FFC00000"/>
      </right>
      <top style="medium">
        <color rgb="FFC00000"/>
      </top>
      <bottom style="medium">
        <color rgb="FFC00000"/>
      </bottom>
      <diagonal/>
    </border>
    <border>
      <left style="thin">
        <color rgb="FFC00000"/>
      </left>
      <right/>
      <top style="medium">
        <color rgb="FFC00000"/>
      </top>
      <bottom style="medium">
        <color rgb="FFC00000"/>
      </bottom>
      <diagonal/>
    </border>
    <border>
      <left style="thin">
        <color rgb="FFC00000"/>
      </left>
      <right style="medium">
        <color rgb="FFC00000"/>
      </right>
      <top style="medium">
        <color rgb="FFC00000"/>
      </top>
      <bottom style="medium">
        <color rgb="FFC00000"/>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style="thin">
        <color rgb="FFC00000"/>
      </right>
      <top style="medium">
        <color rgb="FFC00000"/>
      </top>
      <bottom style="thin">
        <color rgb="FFC00000"/>
      </bottom>
      <diagonal/>
    </border>
    <border>
      <left style="thin">
        <color rgb="FFC00000"/>
      </left>
      <right style="thin">
        <color rgb="FFC00000"/>
      </right>
      <top style="medium">
        <color rgb="FFC00000"/>
      </top>
      <bottom style="thin">
        <color rgb="FFC00000"/>
      </bottom>
      <diagonal/>
    </border>
    <border>
      <left style="thin">
        <color rgb="FFC00000"/>
      </left>
      <right/>
      <top style="medium">
        <color rgb="FFC00000"/>
      </top>
      <bottom style="thin">
        <color rgb="FFC00000"/>
      </bottom>
      <diagonal/>
    </border>
    <border>
      <left/>
      <right style="thin">
        <color rgb="FFC00000"/>
      </right>
      <top style="medium">
        <color rgb="FFC00000"/>
      </top>
      <bottom style="thin">
        <color rgb="FFC00000"/>
      </bottom>
      <diagonal/>
    </border>
    <border>
      <left style="thin">
        <color rgb="FFC00000"/>
      </left>
      <right style="medium">
        <color rgb="FFC00000"/>
      </right>
      <top style="medium">
        <color rgb="FFC00000"/>
      </top>
      <bottom style="thin">
        <color rgb="FFC00000"/>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right style="thin">
        <color rgb="FFABABAB"/>
      </right>
      <top style="thin">
        <color rgb="FFABABAB"/>
      </top>
      <bottom/>
      <diagonal/>
    </border>
    <border>
      <left style="thin">
        <color rgb="FFABABAB"/>
      </left>
      <right/>
      <top/>
      <bottom/>
      <diagonal/>
    </border>
    <border>
      <left/>
      <right style="thin">
        <color rgb="FFABABAB"/>
      </right>
      <top/>
      <bottom/>
      <diagonal/>
    </border>
    <border>
      <left style="thin">
        <color rgb="FFABABAB"/>
      </left>
      <right/>
      <top/>
      <bottom style="thin">
        <color rgb="FFABABAB"/>
      </bottom>
      <diagonal/>
    </border>
    <border>
      <left/>
      <right/>
      <top/>
      <bottom style="thin">
        <color rgb="FFABABAB"/>
      </bottom>
      <diagonal/>
    </border>
    <border>
      <left/>
      <right style="thin">
        <color rgb="FFABABAB"/>
      </right>
      <top/>
      <bottom style="thin">
        <color rgb="FFABABAB"/>
      </bottom>
      <diagonal/>
    </border>
  </borders>
  <cellStyleXfs count="1">
    <xf numFmtId="0" fontId="0" fillId="0" borderId="0"/>
  </cellStyleXfs>
  <cellXfs count="269">
    <xf numFmtId="0" fontId="0" fillId="0" borderId="0" xfId="0"/>
    <xf numFmtId="0" fontId="1" fillId="0" borderId="0" xfId="0" applyFont="1"/>
    <xf numFmtId="0" fontId="1" fillId="0" borderId="0" xfId="0" applyFont="1" applyAlignment="1">
      <alignment horizontal="left"/>
    </xf>
    <xf numFmtId="0" fontId="1" fillId="0" borderId="4" xfId="0" applyFont="1" applyBorder="1" applyAlignment="1">
      <alignment horizontal="left"/>
    </xf>
    <xf numFmtId="0" fontId="5" fillId="0" borderId="0" xfId="0" applyFont="1"/>
    <xf numFmtId="0" fontId="6" fillId="0" borderId="0" xfId="0" applyFont="1"/>
    <xf numFmtId="0" fontId="6" fillId="0" borderId="0" xfId="0" applyFont="1" applyAlignment="1">
      <alignment horizontal="center"/>
    </xf>
    <xf numFmtId="0" fontId="7" fillId="5" borderId="4" xfId="0" applyFont="1" applyFill="1" applyBorder="1" applyAlignment="1">
      <alignment horizontal="center"/>
    </xf>
    <xf numFmtId="0" fontId="1" fillId="0" borderId="4" xfId="0" applyFont="1" applyBorder="1" applyAlignment="1">
      <alignment wrapText="1"/>
    </xf>
    <xf numFmtId="0" fontId="6" fillId="0" borderId="4" xfId="0" applyFont="1" applyBorder="1"/>
    <xf numFmtId="0" fontId="6" fillId="0" borderId="8" xfId="0" applyFont="1" applyBorder="1"/>
    <xf numFmtId="0" fontId="1" fillId="0" borderId="8" xfId="0" applyFont="1" applyBorder="1"/>
    <xf numFmtId="0" fontId="1" fillId="0" borderId="0" xfId="0" applyFont="1" applyAlignment="1">
      <alignment horizontal="center"/>
    </xf>
    <xf numFmtId="0" fontId="6" fillId="0" borderId="0" xfId="0" applyFont="1" applyAlignment="1">
      <alignment horizontal="center" wrapText="1"/>
    </xf>
    <xf numFmtId="0" fontId="4" fillId="7" borderId="4" xfId="0" applyFont="1" applyFill="1" applyBorder="1" applyAlignment="1">
      <alignment horizontal="center"/>
    </xf>
    <xf numFmtId="9" fontId="4" fillId="7" borderId="4" xfId="0" applyNumberFormat="1" applyFont="1" applyFill="1" applyBorder="1" applyAlignment="1">
      <alignment horizontal="center" wrapText="1"/>
    </xf>
    <xf numFmtId="9" fontId="4" fillId="8" borderId="13" xfId="0" applyNumberFormat="1" applyFont="1" applyFill="1" applyBorder="1" applyAlignment="1">
      <alignment horizontal="center" wrapText="1"/>
    </xf>
    <xf numFmtId="0" fontId="1" fillId="0" borderId="4" xfId="0" applyFont="1" applyBorder="1"/>
    <xf numFmtId="9" fontId="1" fillId="0" borderId="4" xfId="0" applyNumberFormat="1" applyFont="1" applyBorder="1"/>
    <xf numFmtId="9" fontId="1" fillId="0" borderId="0" xfId="0" applyNumberFormat="1" applyFont="1"/>
    <xf numFmtId="0" fontId="8" fillId="0" borderId="0" xfId="0" applyFont="1" applyAlignment="1">
      <alignment horizontal="center"/>
    </xf>
    <xf numFmtId="0" fontId="8" fillId="0" borderId="0" xfId="0" applyFont="1"/>
    <xf numFmtId="0" fontId="6" fillId="0" borderId="14" xfId="0" applyFont="1" applyBorder="1"/>
    <xf numFmtId="0" fontId="6" fillId="0" borderId="15" xfId="0" applyFont="1" applyBorder="1"/>
    <xf numFmtId="0" fontId="8" fillId="0" borderId="15" xfId="0" applyFont="1" applyBorder="1"/>
    <xf numFmtId="0" fontId="8" fillId="0" borderId="16" xfId="0" applyFont="1" applyBorder="1"/>
    <xf numFmtId="0" fontId="1" fillId="0" borderId="17" xfId="0" applyFont="1" applyBorder="1" applyAlignment="1">
      <alignment vertical="center"/>
    </xf>
    <xf numFmtId="0" fontId="1" fillId="0" borderId="0" xfId="0" applyFont="1" applyAlignment="1">
      <alignment vertical="center"/>
    </xf>
    <xf numFmtId="0" fontId="1" fillId="0" borderId="18" xfId="0" applyFont="1" applyBorder="1" applyAlignment="1">
      <alignment vertical="center"/>
    </xf>
    <xf numFmtId="0" fontId="1" fillId="0" borderId="0" xfId="0" applyFont="1" applyAlignment="1">
      <alignment horizontal="left" vertical="center"/>
    </xf>
    <xf numFmtId="0" fontId="4" fillId="5" borderId="4" xfId="0" applyFont="1" applyFill="1" applyBorder="1" applyAlignment="1">
      <alignment horizontal="center"/>
    </xf>
    <xf numFmtId="0" fontId="1" fillId="0" borderId="4" xfId="0" applyFont="1" applyBorder="1" applyAlignment="1">
      <alignment vertical="center" wrapText="1"/>
    </xf>
    <xf numFmtId="0" fontId="1" fillId="8" borderId="4" xfId="0" applyFont="1" applyFill="1" applyBorder="1" applyAlignment="1">
      <alignment vertical="center" wrapText="1"/>
    </xf>
    <xf numFmtId="0" fontId="1" fillId="0" borderId="9" xfId="0" applyFont="1" applyBorder="1" applyAlignment="1">
      <alignment vertical="center" wrapText="1"/>
    </xf>
    <xf numFmtId="0" fontId="1" fillId="0" borderId="23"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vertical="center" wrapText="1"/>
    </xf>
    <xf numFmtId="0" fontId="1" fillId="10" borderId="4" xfId="0" applyFont="1" applyFill="1" applyBorder="1" applyAlignment="1">
      <alignment vertical="center" wrapText="1"/>
    </xf>
    <xf numFmtId="0" fontId="1" fillId="8" borderId="13" xfId="0" applyFont="1" applyFill="1" applyBorder="1" applyAlignment="1">
      <alignment vertical="center" wrapText="1"/>
    </xf>
    <xf numFmtId="0" fontId="8" fillId="8" borderId="13" xfId="0" applyFont="1" applyFill="1" applyBorder="1" applyAlignment="1">
      <alignment vertical="center" wrapText="1"/>
    </xf>
    <xf numFmtId="0" fontId="10" fillId="7" borderId="27" xfId="0" applyFont="1" applyFill="1" applyBorder="1" applyAlignment="1">
      <alignment horizontal="center" vertical="center"/>
    </xf>
    <xf numFmtId="0" fontId="12" fillId="0" borderId="33" xfId="0" applyFont="1" applyBorder="1" applyAlignment="1">
      <alignment horizontal="center" vertical="center"/>
    </xf>
    <xf numFmtId="0" fontId="10" fillId="7" borderId="34" xfId="0" applyFont="1" applyFill="1" applyBorder="1" applyAlignment="1">
      <alignment horizontal="center" vertical="center"/>
    </xf>
    <xf numFmtId="0" fontId="12" fillId="0" borderId="41" xfId="0" applyFont="1" applyBorder="1" applyAlignment="1">
      <alignment horizontal="center" vertical="center"/>
    </xf>
    <xf numFmtId="0" fontId="4" fillId="0" borderId="0" xfId="0" applyFont="1"/>
    <xf numFmtId="0" fontId="4" fillId="5" borderId="4" xfId="0" applyFont="1" applyFill="1" applyBorder="1"/>
    <xf numFmtId="0" fontId="4" fillId="8" borderId="13" xfId="0" applyFont="1" applyFill="1" applyBorder="1"/>
    <xf numFmtId="0" fontId="8" fillId="5" borderId="4" xfId="0" applyFont="1" applyFill="1" applyBorder="1"/>
    <xf numFmtId="0" fontId="1" fillId="2" borderId="4" xfId="0" applyFont="1" applyFill="1" applyBorder="1"/>
    <xf numFmtId="0" fontId="1" fillId="0" borderId="4" xfId="0" applyFont="1" applyBorder="1" applyAlignment="1">
      <alignment horizontal="center" vertical="center"/>
    </xf>
    <xf numFmtId="0" fontId="1" fillId="11" borderId="4" xfId="0" applyFont="1" applyFill="1" applyBorder="1"/>
    <xf numFmtId="0" fontId="4" fillId="0" borderId="0" xfId="0" applyFont="1" applyAlignment="1">
      <alignment vertical="center"/>
    </xf>
    <xf numFmtId="9" fontId="1" fillId="0" borderId="0" xfId="0" applyNumberFormat="1" applyFont="1" applyAlignment="1">
      <alignment vertical="center"/>
    </xf>
    <xf numFmtId="0" fontId="4" fillId="13" borderId="4" xfId="0" applyFont="1" applyFill="1" applyBorder="1" applyAlignment="1">
      <alignment horizontal="center"/>
    </xf>
    <xf numFmtId="0" fontId="1" fillId="0" borderId="50" xfId="0" applyFont="1" applyBorder="1"/>
    <xf numFmtId="0" fontId="1" fillId="0" borderId="51" xfId="0" applyFont="1" applyBorder="1"/>
    <xf numFmtId="0" fontId="1" fillId="0" borderId="52" xfId="0" applyFont="1" applyBorder="1"/>
    <xf numFmtId="0" fontId="13" fillId="0" borderId="0" xfId="0" applyFont="1"/>
    <xf numFmtId="0" fontId="13" fillId="0" borderId="0" xfId="0" applyFont="1" applyAlignment="1">
      <alignment horizontal="center"/>
    </xf>
    <xf numFmtId="0" fontId="14" fillId="0" borderId="23" xfId="0" applyFont="1" applyBorder="1"/>
    <xf numFmtId="0" fontId="14" fillId="0" borderId="7" xfId="0" applyFont="1" applyBorder="1"/>
    <xf numFmtId="0" fontId="14" fillId="0" borderId="42" xfId="0" applyFont="1" applyBorder="1"/>
    <xf numFmtId="0" fontId="14" fillId="0" borderId="53" xfId="0" applyFont="1" applyBorder="1"/>
    <xf numFmtId="0" fontId="14" fillId="0" borderId="43" xfId="0" applyFont="1" applyBorder="1"/>
    <xf numFmtId="0" fontId="14" fillId="0" borderId="54" xfId="0" applyFont="1" applyBorder="1"/>
    <xf numFmtId="0" fontId="14" fillId="0" borderId="55" xfId="0" applyFont="1" applyBorder="1"/>
    <xf numFmtId="0" fontId="14" fillId="0" borderId="56" xfId="0" applyFont="1" applyBorder="1"/>
    <xf numFmtId="0" fontId="14" fillId="0" borderId="57" xfId="0" applyFont="1" applyBorder="1"/>
    <xf numFmtId="0" fontId="13" fillId="0" borderId="64" xfId="0" applyFont="1" applyBorder="1"/>
    <xf numFmtId="0" fontId="13" fillId="0" borderId="65" xfId="0" applyFont="1" applyBorder="1"/>
    <xf numFmtId="0" fontId="13" fillId="0" borderId="66" xfId="0" applyFont="1" applyBorder="1"/>
    <xf numFmtId="0" fontId="13" fillId="0" borderId="67" xfId="0" applyFont="1" applyBorder="1"/>
    <xf numFmtId="0" fontId="13" fillId="0" borderId="4" xfId="0" applyFont="1" applyBorder="1"/>
    <xf numFmtId="0" fontId="13" fillId="0" borderId="68" xfId="0" applyFont="1" applyBorder="1"/>
    <xf numFmtId="0" fontId="13" fillId="0" borderId="1" xfId="0" applyFont="1" applyBorder="1"/>
    <xf numFmtId="0" fontId="13" fillId="0" borderId="69" xfId="0" applyFont="1" applyBorder="1"/>
    <xf numFmtId="0" fontId="13" fillId="0" borderId="70" xfId="0" applyFont="1" applyBorder="1"/>
    <xf numFmtId="0" fontId="13" fillId="0" borderId="71" xfId="0" applyFont="1" applyBorder="1"/>
    <xf numFmtId="0" fontId="13" fillId="12" borderId="13" xfId="0" applyFont="1" applyFill="1" applyBorder="1"/>
    <xf numFmtId="0" fontId="14" fillId="0" borderId="0" xfId="0" applyFont="1"/>
    <xf numFmtId="0" fontId="13" fillId="0" borderId="54" xfId="0" applyFont="1" applyBorder="1"/>
    <xf numFmtId="0" fontId="13" fillId="0" borderId="55" xfId="0" applyFont="1" applyBorder="1"/>
    <xf numFmtId="0" fontId="13" fillId="0" borderId="57" xfId="0" applyFont="1" applyBorder="1"/>
    <xf numFmtId="0" fontId="13" fillId="0" borderId="79" xfId="0" applyFont="1" applyBorder="1"/>
    <xf numFmtId="0" fontId="13" fillId="0" borderId="80" xfId="0" applyFont="1" applyBorder="1"/>
    <xf numFmtId="0" fontId="13" fillId="0" borderId="80" xfId="0" applyFont="1" applyBorder="1" applyAlignment="1">
      <alignment horizontal="center"/>
    </xf>
    <xf numFmtId="0" fontId="13" fillId="0" borderId="83" xfId="0" applyFont="1" applyBorder="1"/>
    <xf numFmtId="9" fontId="13" fillId="0" borderId="68" xfId="0" applyNumberFormat="1" applyFont="1" applyBorder="1"/>
    <xf numFmtId="0" fontId="13" fillId="0" borderId="84" xfId="0" applyFont="1" applyBorder="1"/>
    <xf numFmtId="0" fontId="13" fillId="0" borderId="85" xfId="0" applyFont="1" applyBorder="1"/>
    <xf numFmtId="0" fontId="13" fillId="0" borderId="85" xfId="0" applyFont="1" applyBorder="1" applyAlignment="1">
      <alignment horizontal="center"/>
    </xf>
    <xf numFmtId="9" fontId="13" fillId="0" borderId="88" xfId="0" applyNumberFormat="1" applyFont="1" applyBorder="1"/>
    <xf numFmtId="9" fontId="13" fillId="0" borderId="71" xfId="0" applyNumberFormat="1" applyFont="1" applyBorder="1"/>
    <xf numFmtId="0" fontId="13" fillId="0" borderId="90" xfId="0" applyFont="1" applyBorder="1"/>
    <xf numFmtId="0" fontId="13" fillId="0" borderId="91" xfId="0" applyFont="1" applyBorder="1"/>
    <xf numFmtId="0" fontId="13" fillId="0" borderId="91" xfId="0" applyFont="1" applyBorder="1" applyAlignment="1">
      <alignment horizontal="center"/>
    </xf>
    <xf numFmtId="9" fontId="13" fillId="0" borderId="94" xfId="0" applyNumberFormat="1" applyFont="1" applyBorder="1"/>
    <xf numFmtId="0" fontId="13" fillId="0" borderId="20" xfId="0" applyFont="1" applyBorder="1" applyAlignment="1">
      <alignment horizontal="center"/>
    </xf>
    <xf numFmtId="0" fontId="13" fillId="0" borderId="20" xfId="0" applyFont="1" applyBorder="1"/>
    <xf numFmtId="9" fontId="13" fillId="0" borderId="21" xfId="0" applyNumberFormat="1" applyFont="1" applyBorder="1"/>
    <xf numFmtId="0" fontId="13" fillId="0" borderId="96" xfId="0" applyFont="1" applyBorder="1"/>
    <xf numFmtId="0" fontId="13" fillId="0" borderId="96" xfId="0" applyFont="1" applyBorder="1" applyAlignment="1">
      <alignment horizontal="center"/>
    </xf>
    <xf numFmtId="9" fontId="13" fillId="0" borderId="98" xfId="0" applyNumberFormat="1" applyFont="1" applyBorder="1"/>
    <xf numFmtId="0" fontId="13" fillId="0" borderId="102" xfId="0" applyFont="1" applyBorder="1"/>
    <xf numFmtId="0" fontId="13" fillId="0" borderId="103" xfId="0" applyFont="1" applyBorder="1"/>
    <xf numFmtId="0" fontId="13" fillId="0" borderId="106" xfId="0" applyFont="1" applyBorder="1"/>
    <xf numFmtId="0" fontId="13" fillId="0" borderId="88" xfId="0" applyFont="1" applyBorder="1"/>
    <xf numFmtId="0" fontId="14" fillId="0" borderId="96" xfId="0" applyFont="1" applyBorder="1" applyAlignment="1">
      <alignment horizontal="center"/>
    </xf>
    <xf numFmtId="0" fontId="14" fillId="0" borderId="96" xfId="0" applyFont="1" applyBorder="1"/>
    <xf numFmtId="9" fontId="14" fillId="0" borderId="98" xfId="0" applyNumberFormat="1" applyFont="1" applyBorder="1"/>
    <xf numFmtId="0" fontId="14" fillId="0" borderId="70" xfId="0" applyFont="1" applyBorder="1"/>
    <xf numFmtId="0" fontId="14" fillId="0" borderId="71" xfId="0" applyFont="1" applyBorder="1"/>
    <xf numFmtId="9" fontId="13" fillId="0" borderId="0" xfId="0" applyNumberFormat="1" applyFont="1"/>
    <xf numFmtId="0" fontId="0" fillId="0" borderId="107" xfId="0" applyBorder="1"/>
    <xf numFmtId="0" fontId="0" fillId="0" borderId="107" xfId="0" pivotButton="1" applyBorder="1"/>
    <xf numFmtId="0" fontId="0" fillId="0" borderId="108" xfId="0" applyBorder="1"/>
    <xf numFmtId="0" fontId="0" fillId="0" borderId="109" xfId="0" applyBorder="1"/>
    <xf numFmtId="0" fontId="0" fillId="0" borderId="110" xfId="0" applyBorder="1"/>
    <xf numFmtId="0" fontId="0" fillId="0" borderId="111" xfId="0" applyBorder="1"/>
    <xf numFmtId="0" fontId="0" fillId="0" borderId="112" xfId="0" applyBorder="1"/>
    <xf numFmtId="0" fontId="0" fillId="0" borderId="114" xfId="0" applyBorder="1"/>
    <xf numFmtId="0" fontId="11" fillId="0" borderId="4" xfId="0" applyFont="1" applyBorder="1" applyAlignment="1">
      <alignment vertical="center" wrapText="1"/>
    </xf>
    <xf numFmtId="0" fontId="11" fillId="0" borderId="2" xfId="0" applyFont="1" applyBorder="1" applyAlignment="1">
      <alignment vertical="center" wrapText="1"/>
    </xf>
    <xf numFmtId="0" fontId="11" fillId="8" borderId="4" xfId="0" applyFont="1" applyFill="1" applyBorder="1" applyAlignment="1">
      <alignment vertical="center" wrapText="1"/>
    </xf>
    <xf numFmtId="0" fontId="11" fillId="8" borderId="4" xfId="0" applyFont="1" applyFill="1" applyBorder="1" applyAlignment="1">
      <alignment horizontal="center" vertical="center" wrapText="1"/>
    </xf>
    <xf numFmtId="0" fontId="11" fillId="0" borderId="0" xfId="0" applyFont="1" applyAlignment="1">
      <alignment vertical="center" wrapText="1"/>
    </xf>
    <xf numFmtId="0" fontId="8" fillId="0" borderId="0" xfId="0" applyFont="1" applyAlignment="1">
      <alignment horizontal="center"/>
    </xf>
    <xf numFmtId="0" fontId="0" fillId="0" borderId="0" xfId="0"/>
    <xf numFmtId="0" fontId="1" fillId="0" borderId="7" xfId="0" applyFont="1" applyBorder="1" applyAlignment="1">
      <alignment horizontal="center" wrapText="1"/>
    </xf>
    <xf numFmtId="0" fontId="3" fillId="0" borderId="8" xfId="0" applyFont="1" applyBorder="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1" fillId="0" borderId="0" xfId="0" applyFont="1" applyAlignment="1">
      <alignment horizontal="center"/>
    </xf>
    <xf numFmtId="0" fontId="1" fillId="0" borderId="19" xfId="0" applyFont="1" applyBorder="1" applyAlignment="1">
      <alignment horizontal="left" vertical="center"/>
    </xf>
    <xf numFmtId="0" fontId="3" fillId="0" borderId="20" xfId="0" applyFont="1" applyBorder="1"/>
    <xf numFmtId="0" fontId="3" fillId="0" borderId="21" xfId="0" applyFont="1" applyBorder="1"/>
    <xf numFmtId="0" fontId="1" fillId="0" borderId="0" xfId="0" applyFont="1" applyAlignment="1">
      <alignment horizontal="left" vertical="center"/>
    </xf>
    <xf numFmtId="0" fontId="1" fillId="0" borderId="17" xfId="0" applyFont="1" applyBorder="1" applyAlignment="1">
      <alignment horizontal="left" vertical="center"/>
    </xf>
    <xf numFmtId="0" fontId="3" fillId="0" borderId="18" xfId="0" applyFont="1" applyBorder="1"/>
    <xf numFmtId="0" fontId="4" fillId="7" borderId="1" xfId="0" applyFont="1" applyFill="1" applyBorder="1" applyAlignment="1">
      <alignment horizontal="center"/>
    </xf>
    <xf numFmtId="0" fontId="3" fillId="0" borderId="2" xfId="0" applyFont="1" applyBorder="1"/>
    <xf numFmtId="0" fontId="1" fillId="0" borderId="0" xfId="0" applyFont="1" applyAlignment="1">
      <alignment horizontal="left"/>
    </xf>
    <xf numFmtId="0" fontId="1" fillId="2" borderId="1" xfId="0" applyFont="1" applyFill="1" applyBorder="1" applyAlignment="1">
      <alignment horizontal="center"/>
    </xf>
    <xf numFmtId="0" fontId="1" fillId="3" borderId="1" xfId="0" applyFont="1" applyFill="1" applyBorder="1" applyAlignment="1">
      <alignment horizontal="center"/>
    </xf>
    <xf numFmtId="0" fontId="1" fillId="4" borderId="1" xfId="0" applyFont="1" applyFill="1" applyBorder="1" applyAlignment="1">
      <alignment horizontal="center"/>
    </xf>
    <xf numFmtId="0" fontId="1" fillId="0" borderId="1" xfId="0" applyFont="1" applyBorder="1" applyAlignment="1">
      <alignment horizontal="center"/>
    </xf>
    <xf numFmtId="0" fontId="3" fillId="0" borderId="3" xfId="0" applyFont="1" applyBorder="1"/>
    <xf numFmtId="0" fontId="1" fillId="0" borderId="8" xfId="0" applyFont="1" applyBorder="1" applyAlignment="1">
      <alignment horizontal="center"/>
    </xf>
    <xf numFmtId="0" fontId="4" fillId="6" borderId="5" xfId="0" applyFont="1" applyFill="1" applyBorder="1" applyAlignment="1">
      <alignment horizontal="center"/>
    </xf>
    <xf numFmtId="0" fontId="3" fillId="0" borderId="6" xfId="0" applyFont="1" applyBorder="1"/>
    <xf numFmtId="0" fontId="4" fillId="5" borderId="1" xfId="0" applyFont="1" applyFill="1" applyBorder="1" applyAlignment="1">
      <alignment horizontal="left"/>
    </xf>
    <xf numFmtId="0" fontId="1" fillId="0" borderId="1" xfId="0" applyFont="1" applyBorder="1" applyAlignment="1">
      <alignment horizontal="left"/>
    </xf>
    <xf numFmtId="0" fontId="4" fillId="0" borderId="0" xfId="0" applyFont="1" applyAlignment="1">
      <alignment horizontal="left"/>
    </xf>
    <xf numFmtId="0" fontId="2" fillId="0" borderId="0" xfId="0" applyFont="1" applyAlignment="1">
      <alignment horizontal="center" vertical="center" wrapText="1"/>
    </xf>
    <xf numFmtId="0" fontId="12" fillId="0" borderId="38" xfId="0" applyFont="1" applyBorder="1" applyAlignment="1">
      <alignment horizontal="center" vertical="center"/>
    </xf>
    <xf numFmtId="0" fontId="3" fillId="0" borderId="39" xfId="0" applyFont="1" applyBorder="1"/>
    <xf numFmtId="0" fontId="3" fillId="0" borderId="40" xfId="0" applyFont="1" applyBorder="1"/>
    <xf numFmtId="0" fontId="1" fillId="0" borderId="7" xfId="0" applyFont="1" applyBorder="1" applyAlignment="1">
      <alignment horizontal="center" vertical="center" wrapText="1"/>
    </xf>
    <xf numFmtId="0" fontId="11" fillId="0" borderId="7" xfId="0" applyFont="1" applyBorder="1" applyAlignment="1">
      <alignment horizontal="center" vertical="center" wrapText="1"/>
    </xf>
    <xf numFmtId="0" fontId="16" fillId="0" borderId="8" xfId="0" applyFont="1" applyBorder="1"/>
    <xf numFmtId="0" fontId="16" fillId="0" borderId="9" xfId="0" applyFont="1" applyBorder="1"/>
    <xf numFmtId="0" fontId="16" fillId="0" borderId="10" xfId="0" applyFont="1" applyBorder="1"/>
    <xf numFmtId="0" fontId="16" fillId="0" borderId="11" xfId="0" applyFont="1" applyBorder="1"/>
    <xf numFmtId="0" fontId="16" fillId="0" borderId="12" xfId="0" applyFont="1" applyBorder="1"/>
    <xf numFmtId="0" fontId="11" fillId="9" borderId="7" xfId="0" applyFont="1" applyFill="1" applyBorder="1" applyAlignment="1">
      <alignment horizontal="center" vertical="center" wrapText="1"/>
    </xf>
    <xf numFmtId="0" fontId="12" fillId="0" borderId="35" xfId="0" applyFont="1" applyBorder="1" applyAlignment="1">
      <alignment horizontal="center" vertical="center"/>
    </xf>
    <xf numFmtId="0" fontId="3" fillId="0" borderId="36" xfId="0" applyFont="1" applyBorder="1"/>
    <xf numFmtId="0" fontId="3" fillId="0" borderId="37" xfId="0" applyFont="1" applyBorder="1"/>
    <xf numFmtId="0" fontId="4" fillId="5" borderId="1" xfId="0" applyFont="1" applyFill="1" applyBorder="1" applyAlignment="1">
      <alignment horizontal="center"/>
    </xf>
    <xf numFmtId="0" fontId="11" fillId="0" borderId="8" xfId="0" applyFont="1" applyBorder="1" applyAlignment="1">
      <alignment horizontal="center" vertical="center" wrapText="1"/>
    </xf>
    <xf numFmtId="0" fontId="11" fillId="8" borderId="7" xfId="0" applyFont="1" applyFill="1" applyBorder="1" applyAlignment="1">
      <alignment horizontal="center" vertical="center" wrapText="1"/>
    </xf>
    <xf numFmtId="0" fontId="17" fillId="0" borderId="0" xfId="0" applyFont="1"/>
    <xf numFmtId="0" fontId="16" fillId="0" borderId="22" xfId="0" applyFont="1" applyBorder="1"/>
    <xf numFmtId="0" fontId="8" fillId="5" borderId="1" xfId="0" applyFont="1" applyFill="1" applyBorder="1" applyAlignment="1">
      <alignment horizontal="center"/>
    </xf>
    <xf numFmtId="9" fontId="1" fillId="0" borderId="1" xfId="0" applyNumberFormat="1" applyFont="1" applyBorder="1" applyAlignment="1">
      <alignment horizontal="center"/>
    </xf>
    <xf numFmtId="0" fontId="12" fillId="0" borderId="31" xfId="0" applyFont="1" applyBorder="1" applyAlignment="1">
      <alignment horizontal="center" vertical="center"/>
    </xf>
    <xf numFmtId="0" fontId="3" fillId="0" borderId="29" xfId="0" applyFont="1" applyBorder="1"/>
    <xf numFmtId="0" fontId="3" fillId="0" borderId="30" xfId="0" applyFont="1" applyBorder="1"/>
    <xf numFmtId="0" fontId="3" fillId="0" borderId="32" xfId="0" applyFont="1" applyBorder="1"/>
    <xf numFmtId="0" fontId="12" fillId="0" borderId="11" xfId="0" applyFont="1" applyBorder="1" applyAlignment="1">
      <alignment horizontal="center" vertical="center"/>
    </xf>
    <xf numFmtId="0" fontId="12" fillId="0" borderId="10" xfId="0" applyFont="1" applyBorder="1" applyAlignment="1">
      <alignment horizontal="center" vertical="center"/>
    </xf>
    <xf numFmtId="0" fontId="12" fillId="0" borderId="28" xfId="0" applyFont="1" applyBorder="1" applyAlignment="1">
      <alignment horizontal="center" vertical="center"/>
    </xf>
    <xf numFmtId="0" fontId="8" fillId="8" borderId="25" xfId="0" applyFont="1" applyFill="1" applyBorder="1" applyAlignment="1">
      <alignment horizontal="center" vertical="center" wrapText="1"/>
    </xf>
    <xf numFmtId="0" fontId="3" fillId="0" borderId="26" xfId="0" applyFont="1" applyBorder="1"/>
    <xf numFmtId="0" fontId="3" fillId="0" borderId="24" xfId="0" applyFont="1" applyBorder="1"/>
    <xf numFmtId="0" fontId="1" fillId="0" borderId="0" xfId="0" applyFont="1" applyAlignment="1">
      <alignment horizontal="center" vertical="center" wrapText="1"/>
    </xf>
    <xf numFmtId="0" fontId="8" fillId="8" borderId="24" xfId="0" applyFont="1" applyFill="1" applyBorder="1" applyAlignment="1">
      <alignment horizontal="center" vertical="center" wrapText="1"/>
    </xf>
    <xf numFmtId="0" fontId="18" fillId="8" borderId="24" xfId="0" applyFont="1" applyFill="1" applyBorder="1" applyAlignment="1">
      <alignment horizontal="center" vertical="center" wrapText="1"/>
    </xf>
    <xf numFmtId="0" fontId="16" fillId="0" borderId="24" xfId="0" applyFont="1" applyBorder="1"/>
    <xf numFmtId="0" fontId="11" fillId="0" borderId="0" xfId="0" applyFont="1" applyAlignment="1">
      <alignment horizontal="center" vertical="center" wrapText="1"/>
    </xf>
    <xf numFmtId="0" fontId="11" fillId="2" borderId="7"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10" fillId="6" borderId="1" xfId="0" applyFont="1" applyFill="1" applyBorder="1" applyAlignment="1">
      <alignment horizontal="center"/>
    </xf>
    <xf numFmtId="0" fontId="4" fillId="6" borderId="1" xfId="0" applyFont="1" applyFill="1" applyBorder="1" applyAlignment="1">
      <alignment horizontal="center"/>
    </xf>
    <xf numFmtId="0" fontId="9" fillId="0" borderId="14" xfId="0" applyFont="1" applyBorder="1" applyAlignment="1">
      <alignment horizontal="center" vertical="center" wrapText="1"/>
    </xf>
    <xf numFmtId="0" fontId="3" fillId="0" borderId="15" xfId="0" applyFont="1" applyBorder="1"/>
    <xf numFmtId="0" fontId="3" fillId="0" borderId="16" xfId="0" applyFont="1" applyBorder="1"/>
    <xf numFmtId="0" fontId="3" fillId="0" borderId="17" xfId="0" applyFont="1" applyBorder="1"/>
    <xf numFmtId="0" fontId="3" fillId="0" borderId="19" xfId="0" applyFont="1" applyBorder="1"/>
    <xf numFmtId="0" fontId="1" fillId="2" borderId="43" xfId="0" applyFont="1" applyFill="1" applyBorder="1" applyAlignment="1">
      <alignment horizontal="center" vertical="center"/>
    </xf>
    <xf numFmtId="0" fontId="3" fillId="0" borderId="44" xfId="0" applyFont="1" applyBorder="1"/>
    <xf numFmtId="0" fontId="3" fillId="0" borderId="47" xfId="0" applyFont="1" applyBorder="1"/>
    <xf numFmtId="0" fontId="3" fillId="0" borderId="48" xfId="0" applyFont="1" applyBorder="1"/>
    <xf numFmtId="0" fontId="1" fillId="2" borderId="45" xfId="0" applyFont="1" applyFill="1" applyBorder="1" applyAlignment="1">
      <alignment horizontal="center" vertical="center"/>
    </xf>
    <xf numFmtId="0" fontId="3" fillId="0" borderId="49" xfId="0" applyFont="1" applyBorder="1"/>
    <xf numFmtId="0" fontId="6" fillId="2" borderId="42" xfId="0" applyFont="1" applyFill="1" applyBorder="1" applyAlignment="1">
      <alignment horizontal="center" vertical="center" wrapText="1"/>
    </xf>
    <xf numFmtId="0" fontId="3" fillId="0" borderId="46" xfId="0" applyFont="1" applyBorder="1"/>
    <xf numFmtId="0" fontId="4" fillId="6" borderId="1" xfId="0" applyFont="1" applyFill="1" applyBorder="1" applyAlignment="1">
      <alignment horizontal="center" vertical="center"/>
    </xf>
    <xf numFmtId="0" fontId="6" fillId="0" borderId="14" xfId="0" applyFont="1" applyBorder="1" applyAlignment="1">
      <alignment horizontal="center" vertical="center" wrapText="1"/>
    </xf>
    <xf numFmtId="0" fontId="1" fillId="12" borderId="43" xfId="0" applyFont="1" applyFill="1" applyBorder="1" applyAlignment="1">
      <alignment horizontal="center" vertical="center"/>
    </xf>
    <xf numFmtId="0" fontId="1" fillId="12" borderId="45" xfId="0" applyFont="1" applyFill="1" applyBorder="1" applyAlignment="1">
      <alignment horizontal="center" vertical="center"/>
    </xf>
    <xf numFmtId="0" fontId="6" fillId="12" borderId="42" xfId="0" applyFont="1" applyFill="1" applyBorder="1" applyAlignment="1">
      <alignment horizontal="center" wrapText="1"/>
    </xf>
    <xf numFmtId="0" fontId="6" fillId="0" borderId="14" xfId="0" applyFont="1" applyBorder="1" applyAlignment="1">
      <alignment horizontal="center" wrapText="1"/>
    </xf>
    <xf numFmtId="0" fontId="1" fillId="14" borderId="43" xfId="0" applyFont="1" applyFill="1" applyBorder="1" applyAlignment="1">
      <alignment horizontal="center" vertical="center"/>
    </xf>
    <xf numFmtId="0" fontId="1" fillId="14" borderId="45" xfId="0" applyFont="1" applyFill="1" applyBorder="1" applyAlignment="1">
      <alignment horizontal="center" vertical="center"/>
    </xf>
    <xf numFmtId="0" fontId="6" fillId="14" borderId="42" xfId="0" applyFont="1" applyFill="1" applyBorder="1" applyAlignment="1">
      <alignment horizontal="center" wrapText="1"/>
    </xf>
    <xf numFmtId="0" fontId="1" fillId="0" borderId="28" xfId="0" applyFont="1" applyBorder="1" applyAlignment="1">
      <alignment horizontal="center"/>
    </xf>
    <xf numFmtId="0" fontId="13" fillId="0" borderId="0" xfId="0" applyFont="1" applyAlignment="1">
      <alignment horizontal="center"/>
    </xf>
    <xf numFmtId="0" fontId="13" fillId="0" borderId="1" xfId="0" applyFont="1" applyBorder="1" applyAlignment="1">
      <alignment horizontal="center"/>
    </xf>
    <xf numFmtId="0" fontId="13" fillId="0" borderId="89" xfId="0" applyFont="1" applyBorder="1" applyAlignment="1">
      <alignment horizontal="center"/>
    </xf>
    <xf numFmtId="0" fontId="3" fillId="0" borderId="75" xfId="0" applyFont="1" applyBorder="1"/>
    <xf numFmtId="0" fontId="13" fillId="0" borderId="28" xfId="0" applyFont="1" applyBorder="1" applyAlignment="1">
      <alignment horizontal="center"/>
    </xf>
    <xf numFmtId="0" fontId="13" fillId="0" borderId="20" xfId="0" applyFont="1" applyBorder="1" applyAlignment="1">
      <alignment horizontal="center"/>
    </xf>
    <xf numFmtId="0" fontId="13" fillId="0" borderId="72" xfId="0" applyFont="1" applyBorder="1" applyAlignment="1">
      <alignment horizontal="center"/>
    </xf>
    <xf numFmtId="0" fontId="3" fillId="0" borderId="73" xfId="0" applyFont="1" applyBorder="1"/>
    <xf numFmtId="0" fontId="3" fillId="0" borderId="74" xfId="0" applyFont="1" applyBorder="1"/>
    <xf numFmtId="0" fontId="14" fillId="0" borderId="28" xfId="0" applyFont="1" applyBorder="1" applyAlignment="1">
      <alignment horizontal="center"/>
    </xf>
    <xf numFmtId="0" fontId="13" fillId="0" borderId="56" xfId="0" applyFont="1" applyBorder="1" applyAlignment="1">
      <alignment horizontal="center"/>
    </xf>
    <xf numFmtId="0" fontId="3" fillId="0" borderId="61" xfId="0" applyFont="1" applyBorder="1"/>
    <xf numFmtId="0" fontId="13" fillId="0" borderId="86" xfId="0" applyFont="1" applyBorder="1" applyAlignment="1">
      <alignment horizontal="center"/>
    </xf>
    <xf numFmtId="0" fontId="3" fillId="0" borderId="87" xfId="0" applyFont="1" applyBorder="1"/>
    <xf numFmtId="0" fontId="13" fillId="0" borderId="92" xfId="0" applyFont="1" applyBorder="1" applyAlignment="1">
      <alignment horizontal="center"/>
    </xf>
    <xf numFmtId="0" fontId="3" fillId="0" borderId="93" xfId="0" applyFont="1" applyBorder="1"/>
    <xf numFmtId="0" fontId="13" fillId="0" borderId="76" xfId="0" applyFont="1" applyBorder="1" applyAlignment="1">
      <alignment horizontal="center"/>
    </xf>
    <xf numFmtId="0" fontId="3" fillId="0" borderId="95" xfId="0" applyFont="1" applyBorder="1"/>
    <xf numFmtId="0" fontId="13" fillId="0" borderId="97" xfId="0" applyFont="1" applyBorder="1" applyAlignment="1">
      <alignment horizontal="center"/>
    </xf>
    <xf numFmtId="0" fontId="13" fillId="0" borderId="19" xfId="0" applyFont="1" applyBorder="1" applyAlignment="1">
      <alignment horizontal="center"/>
    </xf>
    <xf numFmtId="0" fontId="3" fillId="0" borderId="77" xfId="0" applyFont="1" applyBorder="1"/>
    <xf numFmtId="0" fontId="3" fillId="0" borderId="78" xfId="0" applyFont="1" applyBorder="1"/>
    <xf numFmtId="0" fontId="13" fillId="0" borderId="81" xfId="0" applyFont="1" applyBorder="1" applyAlignment="1">
      <alignment horizontal="center"/>
    </xf>
    <xf numFmtId="0" fontId="3" fillId="0" borderId="82" xfId="0" applyFont="1" applyBorder="1"/>
    <xf numFmtId="0" fontId="13" fillId="0" borderId="0" xfId="0" applyFont="1" applyAlignment="1">
      <alignment horizontal="center" vertical="center" textRotation="255"/>
    </xf>
    <xf numFmtId="0" fontId="13" fillId="0" borderId="31" xfId="0" applyFont="1" applyBorder="1" applyAlignment="1">
      <alignment horizontal="center"/>
    </xf>
    <xf numFmtId="0" fontId="14" fillId="0" borderId="62" xfId="0" applyFont="1" applyBorder="1" applyAlignment="1">
      <alignment horizontal="center"/>
    </xf>
    <xf numFmtId="0" fontId="3" fillId="0" borderId="63" xfId="0" applyFont="1" applyBorder="1"/>
    <xf numFmtId="0" fontId="14" fillId="0" borderId="58" xfId="0" applyFont="1" applyBorder="1" applyAlignment="1">
      <alignment horizontal="center"/>
    </xf>
    <xf numFmtId="0" fontId="3" fillId="0" borderId="59" xfId="0" applyFont="1" applyBorder="1"/>
    <xf numFmtId="0" fontId="3" fillId="0" borderId="60" xfId="0" applyFont="1" applyBorder="1"/>
    <xf numFmtId="0" fontId="14" fillId="0" borderId="14" xfId="0" applyFont="1" applyBorder="1" applyAlignment="1">
      <alignment horizontal="center"/>
    </xf>
    <xf numFmtId="0" fontId="14" fillId="0" borderId="0" xfId="0" applyFont="1" applyAlignment="1">
      <alignment horizontal="center"/>
    </xf>
    <xf numFmtId="0" fontId="14" fillId="0" borderId="99" xfId="0" applyFont="1" applyBorder="1" applyAlignment="1">
      <alignment horizontal="center"/>
    </xf>
    <xf numFmtId="0" fontId="3" fillId="0" borderId="100" xfId="0" applyFont="1" applyBorder="1"/>
    <xf numFmtId="0" fontId="3" fillId="0" borderId="101" xfId="0" applyFont="1" applyBorder="1"/>
    <xf numFmtId="0" fontId="13" fillId="0" borderId="104" xfId="0" applyFont="1" applyBorder="1" applyAlignment="1">
      <alignment horizontal="center"/>
    </xf>
    <xf numFmtId="0" fontId="3" fillId="0" borderId="105" xfId="0" applyFont="1" applyBorder="1"/>
    <xf numFmtId="0" fontId="14" fillId="0" borderId="76" xfId="0" applyFont="1" applyBorder="1" applyAlignment="1">
      <alignment horizontal="center"/>
    </xf>
    <xf numFmtId="0" fontId="14" fillId="0" borderId="97" xfId="0" applyFont="1" applyBorder="1" applyAlignment="1">
      <alignment horizontal="center"/>
    </xf>
    <xf numFmtId="0" fontId="13" fillId="0" borderId="58" xfId="0" applyFont="1" applyBorder="1" applyAlignment="1">
      <alignment horizontal="center"/>
    </xf>
    <xf numFmtId="0" fontId="0" fillId="0" borderId="107" xfId="0" applyNumberFormat="1" applyBorder="1"/>
    <xf numFmtId="0" fontId="0" fillId="0" borderId="110" xfId="0" applyNumberFormat="1" applyBorder="1"/>
    <xf numFmtId="0" fontId="0" fillId="0" borderId="111" xfId="0" applyNumberFormat="1" applyBorder="1"/>
    <xf numFmtId="0" fontId="0" fillId="0" borderId="112" xfId="0" applyNumberFormat="1" applyBorder="1"/>
    <xf numFmtId="0" fontId="0" fillId="0" borderId="26" xfId="0" applyNumberFormat="1" applyBorder="1"/>
    <xf numFmtId="0" fontId="0" fillId="0" borderId="113" xfId="0" applyNumberFormat="1" applyBorder="1"/>
    <xf numFmtId="0" fontId="0" fillId="0" borderId="114" xfId="0" applyNumberFormat="1" applyBorder="1"/>
    <xf numFmtId="0" fontId="0" fillId="0" borderId="115" xfId="0" applyNumberFormat="1" applyBorder="1"/>
    <xf numFmtId="0" fontId="0" fillId="0" borderId="116" xfId="0" applyNumberFormat="1" applyBorder="1"/>
  </cellXfs>
  <cellStyles count="1">
    <cellStyle name="Normal" xfId="0" builtinId="0"/>
  </cellStyles>
  <dxfs count="795">
    <dxf>
      <fill>
        <patternFill patternType="solid">
          <fgColor rgb="FFC5E0B3"/>
          <bgColor rgb="FFC5E0B3"/>
        </patternFill>
      </fill>
    </dxf>
    <dxf>
      <fill>
        <patternFill patternType="solid">
          <fgColor rgb="FFC5E0B3"/>
          <bgColor rgb="FFC5E0B3"/>
        </patternFill>
      </fill>
    </dxf>
    <dxf>
      <fill>
        <patternFill patternType="solid">
          <fgColor theme="9"/>
          <bgColor theme="9"/>
        </patternFill>
      </fill>
    </dxf>
    <dxf>
      <fill>
        <patternFill patternType="solid">
          <fgColor theme="9"/>
          <bgColor theme="9"/>
        </patternFill>
      </fill>
    </dxf>
    <dxf>
      <fill>
        <patternFill patternType="solid">
          <fgColor theme="9"/>
          <bgColor theme="9"/>
        </patternFill>
      </fill>
    </dxf>
    <dxf>
      <font>
        <color theme="0"/>
      </font>
      <fill>
        <patternFill patternType="none"/>
      </fill>
    </dxf>
    <dxf>
      <fill>
        <patternFill patternType="solid">
          <fgColor theme="9"/>
          <bgColor theme="9"/>
        </patternFill>
      </fill>
    </dxf>
    <dxf>
      <fill>
        <patternFill patternType="solid">
          <fgColor theme="9"/>
          <bgColor theme="9"/>
        </patternFill>
      </fill>
    </dxf>
    <dxf>
      <fill>
        <patternFill patternType="solid">
          <fgColor theme="9"/>
          <bgColor theme="9"/>
        </patternFill>
      </fill>
    </dxf>
    <dxf>
      <fill>
        <patternFill patternType="solid">
          <fgColor rgb="FFC5E0B3"/>
          <bgColor rgb="FFC5E0B3"/>
        </patternFill>
      </fill>
    </dxf>
    <dxf>
      <fill>
        <patternFill patternType="solid">
          <fgColor rgb="FFC5E0B3"/>
          <bgColor rgb="FFC5E0B3"/>
        </patternFill>
      </fill>
    </dxf>
    <dxf>
      <fill>
        <patternFill patternType="solid">
          <fgColor theme="9"/>
          <bgColor theme="9"/>
        </patternFill>
      </fill>
    </dxf>
    <dxf>
      <fill>
        <patternFill patternType="solid">
          <fgColor theme="9"/>
          <bgColor theme="9"/>
        </patternFill>
      </fill>
    </dxf>
    <dxf>
      <fill>
        <patternFill patternType="solid">
          <fgColor theme="9"/>
          <bgColor theme="9"/>
        </patternFill>
      </fill>
    </dxf>
    <dxf>
      <font>
        <color theme="0"/>
      </font>
      <fill>
        <patternFill patternType="none"/>
      </fill>
    </dxf>
    <dxf>
      <fill>
        <patternFill patternType="solid">
          <fgColor rgb="FFC5E0B3"/>
          <bgColor rgb="FFC5E0B3"/>
        </patternFill>
      </fill>
    </dxf>
    <dxf>
      <fill>
        <patternFill patternType="solid">
          <fgColor rgb="FFC5E0B3"/>
          <bgColor rgb="FFC5E0B3"/>
        </patternFill>
      </fill>
    </dxf>
    <dxf>
      <fill>
        <patternFill patternType="solid">
          <fgColor rgb="FFFFE598"/>
          <bgColor rgb="FFFFE598"/>
        </patternFill>
      </fill>
    </dxf>
    <dxf>
      <fill>
        <patternFill patternType="solid">
          <fgColor rgb="FFFFE598"/>
          <bgColor rgb="FFFFE598"/>
        </patternFill>
      </fill>
    </dxf>
    <dxf>
      <fill>
        <patternFill patternType="solid">
          <fgColor rgb="FFFFE598"/>
          <bgColor rgb="FFFFE598"/>
        </patternFill>
      </fill>
    </dxf>
    <dxf>
      <fill>
        <patternFill patternType="solid">
          <fgColor rgb="FFFFE598"/>
          <bgColor rgb="FFFFE598"/>
        </patternFill>
      </fill>
    </dxf>
    <dxf>
      <fill>
        <patternFill patternType="solid">
          <fgColor rgb="FFFFE598"/>
          <bgColor rgb="FFFFE598"/>
        </patternFill>
      </fill>
    </dxf>
    <dxf>
      <font>
        <color theme="0"/>
      </font>
      <fill>
        <patternFill patternType="none"/>
      </fill>
    </dxf>
    <dxf>
      <fill>
        <patternFill patternType="solid">
          <fgColor theme="7"/>
          <bgColor theme="7"/>
        </patternFill>
      </fill>
    </dxf>
    <dxf>
      <fill>
        <patternFill patternType="solid">
          <fgColor theme="7"/>
          <bgColor theme="7"/>
        </patternFill>
      </fill>
    </dxf>
    <dxf>
      <font>
        <color theme="0"/>
      </font>
      <fill>
        <patternFill patternType="none"/>
      </fill>
    </dxf>
    <dxf>
      <fill>
        <patternFill patternType="solid">
          <fgColor rgb="FFFFE598"/>
          <bgColor rgb="FFFFE598"/>
        </patternFill>
      </fill>
    </dxf>
    <dxf>
      <fill>
        <patternFill patternType="solid">
          <fgColor rgb="FFFFE598"/>
          <bgColor rgb="FFFFE598"/>
        </patternFill>
      </fill>
    </dxf>
    <dxf>
      <fill>
        <patternFill patternType="solid">
          <fgColor theme="7"/>
          <bgColor theme="7"/>
        </patternFill>
      </fill>
    </dxf>
    <dxf>
      <fill>
        <patternFill patternType="solid">
          <fgColor theme="7"/>
          <bgColor theme="7"/>
        </patternFill>
      </fill>
    </dxf>
    <dxf>
      <font>
        <color theme="0"/>
      </font>
      <fill>
        <patternFill patternType="none"/>
      </fill>
    </dxf>
    <dxf>
      <font>
        <color theme="0"/>
      </font>
      <fill>
        <patternFill patternType="none"/>
      </fill>
    </dxf>
    <dxf>
      <fill>
        <patternFill patternType="solid">
          <fgColor rgb="FFFFE598"/>
          <bgColor rgb="FFFFE598"/>
        </patternFill>
      </fill>
    </dxf>
    <dxf>
      <fill>
        <patternFill patternType="solid">
          <fgColor rgb="FFFFE598"/>
          <bgColor rgb="FFFFE598"/>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ont>
        <color theme="0"/>
      </font>
      <fill>
        <patternFill patternType="none"/>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ill>
        <patternFill patternType="solid">
          <fgColor rgb="FFF4B083"/>
          <bgColor rgb="FFF4B083"/>
        </patternFill>
      </fill>
    </dxf>
    <dxf>
      <font>
        <color theme="0"/>
      </font>
      <fill>
        <patternFill patternType="none"/>
      </fill>
    </dxf>
    <dxf>
      <fill>
        <patternFill patternType="solid">
          <fgColor rgb="FFF4B083"/>
          <bgColor rgb="FFF4B083"/>
        </patternFill>
      </fill>
    </dxf>
    <dxf>
      <fill>
        <patternFill patternType="solid">
          <fgColor rgb="FFF4B083"/>
          <bgColor rgb="FFF4B083"/>
        </patternFill>
      </fill>
    </dxf>
    <dxf>
      <font>
        <color theme="0"/>
      </font>
      <fill>
        <patternFill patternType="none"/>
      </fill>
    </dxf>
    <dxf>
      <font>
        <color theme="0"/>
      </font>
      <fill>
        <patternFill patternType="none"/>
      </fill>
    </dxf>
    <dxf>
      <fill>
        <patternFill patternType="solid">
          <fgColor rgb="FFF4B083"/>
          <bgColor rgb="FFF4B083"/>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F4B083"/>
          <bgColor rgb="FFF4B083"/>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rgb="FFC5E0B3"/>
          <bgColor rgb="FFC5E0B3"/>
        </patternFill>
      </fill>
    </dxf>
    <dxf>
      <fill>
        <patternFill patternType="solid">
          <fgColor rgb="FFF4B083"/>
          <bgColor rgb="FFF4B083"/>
        </patternFill>
      </fill>
    </dxf>
    <dxf>
      <fill>
        <patternFill patternType="solid">
          <fgColor rgb="FFFFE598"/>
          <bgColor rgb="FFFFE598"/>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C5E0B3"/>
          <bgColor rgb="FFC5E0B3"/>
        </patternFill>
      </fill>
    </dxf>
    <dxf>
      <fill>
        <patternFill patternType="solid">
          <fgColor rgb="FFF4B083"/>
          <bgColor rgb="FFF4B083"/>
        </patternFill>
      </fill>
    </dxf>
    <dxf>
      <fill>
        <patternFill patternType="solid">
          <fgColor rgb="FFFFE598"/>
          <bgColor rgb="FFFFE598"/>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C5E0B3"/>
          <bgColor rgb="FFC5E0B3"/>
        </patternFill>
      </fill>
    </dxf>
    <dxf>
      <fill>
        <patternFill patternType="solid">
          <fgColor rgb="FFF4B083"/>
          <bgColor rgb="FFF4B083"/>
        </patternFill>
      </fill>
    </dxf>
    <dxf>
      <fill>
        <patternFill patternType="solid">
          <fgColor rgb="FFFFE598"/>
          <bgColor rgb="FFFFE598"/>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C5E0B3"/>
          <bgColor rgb="FFC5E0B3"/>
        </patternFill>
      </fill>
    </dxf>
    <dxf>
      <fill>
        <patternFill patternType="solid">
          <fgColor rgb="FFC5E0B3"/>
          <bgColor rgb="FFC5E0B3"/>
        </patternFill>
      </fill>
    </dxf>
    <dxf>
      <fill>
        <patternFill patternType="solid">
          <fgColor rgb="FFF4B083"/>
          <bgColor rgb="FFF4B083"/>
        </patternFill>
      </fill>
    </dxf>
    <dxf>
      <fill>
        <patternFill patternType="solid">
          <fgColor rgb="FFFFE598"/>
          <bgColor rgb="FFFFE598"/>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FE598"/>
          <bgColor rgb="FFFFE598"/>
        </patternFill>
      </fill>
    </dxf>
    <dxf>
      <fill>
        <patternFill patternType="solid">
          <fgColor rgb="FFF4B083"/>
          <bgColor rgb="FFF4B083"/>
        </patternFill>
      </fill>
    </dxf>
    <dxf>
      <fill>
        <patternFill patternType="solid">
          <fgColor rgb="FFC5E0B3"/>
          <bgColor rgb="FFC5E0B3"/>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F4B083"/>
          <bgColor rgb="FFF4B083"/>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FFE598"/>
          <bgColor rgb="FFFFE598"/>
        </patternFill>
      </fill>
    </dxf>
    <dxf>
      <fill>
        <patternFill patternType="solid">
          <fgColor rgb="FFF4B083"/>
          <bgColor rgb="FFF4B083"/>
        </patternFill>
      </fill>
    </dxf>
    <dxf>
      <fill>
        <patternFill patternType="solid">
          <fgColor rgb="FFC5E0B3"/>
          <bgColor rgb="FFC5E0B3"/>
        </patternFill>
      </fill>
    </dxf>
    <dxf>
      <fill>
        <patternFill patternType="solid">
          <fgColor rgb="FFC5E0B3"/>
          <bgColor rgb="FFC5E0B3"/>
        </patternFill>
      </fill>
    </dxf>
    <dxf>
      <fill>
        <patternFill patternType="solid">
          <fgColor rgb="FFF4B083"/>
          <bgColor rgb="FFF4B083"/>
        </patternFill>
      </fill>
    </dxf>
    <dxf>
      <fill>
        <patternFill patternType="solid">
          <fgColor rgb="FFFFE598"/>
          <bgColor rgb="FFFFE598"/>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C5E0B3"/>
          <bgColor rgb="FFC5E0B3"/>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F4B083"/>
          <bgColor rgb="FFF4B083"/>
        </patternFill>
      </fill>
    </dxf>
    <dxf>
      <fill>
        <patternFill patternType="solid">
          <fgColor rgb="FFC5E0B3"/>
          <bgColor rgb="FFC5E0B3"/>
        </patternFill>
      </fill>
    </dxf>
    <dxf>
      <fill>
        <patternFill patternType="solid">
          <fgColor rgb="FFF4B083"/>
          <bgColor rgb="FFF4B083"/>
        </patternFill>
      </fill>
    </dxf>
    <dxf>
      <fill>
        <patternFill patternType="solid">
          <fgColor rgb="FFFFE598"/>
          <bgColor rgb="FFFFE598"/>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C5E0B3"/>
          <bgColor rgb="FFC5E0B3"/>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FE598"/>
          <bgColor rgb="FFFFE598"/>
        </patternFill>
      </fill>
    </dxf>
    <dxf>
      <fill>
        <patternFill patternType="solid">
          <fgColor rgb="FFC5E0B3"/>
          <bgColor rgb="FFC5E0B3"/>
        </patternFill>
      </fill>
    </dxf>
    <dxf>
      <fill>
        <patternFill patternType="solid">
          <fgColor rgb="FFF4B083"/>
          <bgColor rgb="FFF4B083"/>
        </patternFill>
      </fill>
    </dxf>
    <dxf>
      <fill>
        <patternFill patternType="solid">
          <fgColor rgb="FFF4B083"/>
          <bgColor rgb="FFF4B083"/>
        </patternFill>
      </fill>
    </dxf>
    <dxf>
      <fill>
        <patternFill patternType="solid">
          <fgColor rgb="FFFFE598"/>
          <bgColor rgb="FFFFE598"/>
        </patternFill>
      </fill>
    </dxf>
    <dxf>
      <fill>
        <patternFill patternType="solid">
          <fgColor rgb="FFC5E0B3"/>
          <bgColor rgb="FFC5E0B3"/>
        </patternFill>
      </fill>
    </dxf>
    <dxf>
      <fill>
        <patternFill patternType="solid">
          <fgColor rgb="FFF4B083"/>
          <bgColor rgb="FFF4B083"/>
        </patternFill>
      </fill>
    </dxf>
    <dxf>
      <fill>
        <patternFill patternType="solid">
          <fgColor rgb="FFC5E0B3"/>
          <bgColor rgb="FFC5E0B3"/>
        </patternFill>
      </fill>
    </dxf>
    <dxf>
      <fill>
        <patternFill patternType="solid">
          <fgColor rgb="FFFFE598"/>
          <bgColor rgb="FFFFE598"/>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rgb="FFF4B083"/>
          <bgColor rgb="FFF4B083"/>
        </patternFill>
      </fill>
    </dxf>
    <dxf>
      <fill>
        <patternFill patternType="solid">
          <fgColor theme="9"/>
          <bgColor theme="9"/>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7"/>
          <bgColor theme="7"/>
        </patternFill>
      </fill>
    </dxf>
    <dxf>
      <fill>
        <patternFill patternType="solid">
          <fgColor rgb="FFF4B083"/>
          <bgColor rgb="FFF4B083"/>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
      <fill>
        <patternFill patternType="solid">
          <fgColor rgb="FFF4B083"/>
          <bgColor rgb="FFF4B083"/>
        </patternFill>
      </fill>
    </dxf>
    <dxf>
      <fill>
        <patternFill patternType="solid">
          <fgColor theme="7"/>
          <bgColor theme="7"/>
        </patternFill>
      </fill>
    </dxf>
    <dxf>
      <fill>
        <patternFill patternType="solid">
          <fgColor theme="9"/>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mn-lt"/>
              </a:defRPr>
            </a:pPr>
            <a:r>
              <a:rPr lang="es-CO" sz="1400" b="0" i="0">
                <a:solidFill>
                  <a:srgbClr val="757575"/>
                </a:solidFill>
                <a:latin typeface="+mn-lt"/>
              </a:rPr>
              <a:t>% CURSOS</a:t>
            </a:r>
          </a:p>
        </c:rich>
      </c:tx>
      <c:overlay val="0"/>
    </c:title>
    <c:autoTitleDeleted val="0"/>
    <c:plotArea>
      <c:layout>
        <c:manualLayout>
          <c:xMode val="edge"/>
          <c:yMode val="edge"/>
          <c:x val="0.21783417360599699"/>
          <c:y val="0.227669288371708"/>
          <c:w val="0.54996884382258004"/>
          <c:h val="0.76923361346313301"/>
        </c:manualLayout>
      </c:layout>
      <c:pieChart>
        <c:varyColors val="1"/>
        <c:ser>
          <c:idx val="0"/>
          <c:order val="0"/>
          <c:dPt>
            <c:idx val="0"/>
            <c:bubble3D val="0"/>
            <c:spPr>
              <a:solidFill>
                <a:schemeClr val="accent1"/>
              </a:solidFill>
            </c:spPr>
            <c:extLst>
              <c:ext xmlns:c16="http://schemas.microsoft.com/office/drawing/2014/chart" uri="{C3380CC4-5D6E-409C-BE32-E72D297353CC}">
                <c16:uniqueId val="{00000001-EE7F-4D03-80ED-7ADD0237A948}"/>
              </c:ext>
            </c:extLst>
          </c:dPt>
          <c:dPt>
            <c:idx val="1"/>
            <c:bubble3D val="0"/>
            <c:spPr>
              <a:solidFill>
                <a:schemeClr val="accent2"/>
              </a:solidFill>
            </c:spPr>
            <c:extLst>
              <c:ext xmlns:c16="http://schemas.microsoft.com/office/drawing/2014/chart" uri="{C3380CC4-5D6E-409C-BE32-E72D297353CC}">
                <c16:uniqueId val="{00000003-EE7F-4D03-80ED-7ADD0237A948}"/>
              </c:ext>
            </c:extLst>
          </c:dPt>
          <c:dPt>
            <c:idx val="2"/>
            <c:bubble3D val="0"/>
            <c:spPr>
              <a:solidFill>
                <a:schemeClr val="accent3"/>
              </a:solidFill>
            </c:spPr>
            <c:extLst>
              <c:ext xmlns:c16="http://schemas.microsoft.com/office/drawing/2014/chart" uri="{C3380CC4-5D6E-409C-BE32-E72D297353CC}">
                <c16:uniqueId val="{00000005-EE7F-4D03-80ED-7ADD0237A948}"/>
              </c:ext>
            </c:extLst>
          </c:dPt>
          <c:dLbls>
            <c:spPr>
              <a:noFill/>
              <a:ln>
                <a:noFill/>
              </a:ln>
              <a:effectLst/>
            </c:spPr>
            <c:showLegendKey val="0"/>
            <c:showVal val="1"/>
            <c:showCatName val="0"/>
            <c:showSerName val="0"/>
            <c:showPercent val="0"/>
            <c:showBubbleSize val="0"/>
            <c:showLeaderLines val="1"/>
            <c:extLst>
              <c:ext xmlns:c15="http://schemas.microsoft.com/office/drawing/2012/chart" uri="{CE6537A1-D6FC-4f65-9D91-7224C49458BB}"/>
            </c:extLst>
          </c:dLbls>
          <c:cat>
            <c:strRef>
              <c:f>Instructivo!$E$46:$E$48</c:f>
              <c:strCache>
                <c:ptCount val="3"/>
                <c:pt idx="0">
                  <c:v>CG</c:v>
                </c:pt>
                <c:pt idx="1">
                  <c:v>CF</c:v>
                </c:pt>
                <c:pt idx="2">
                  <c:v>CE</c:v>
                </c:pt>
              </c:strCache>
            </c:strRef>
          </c:cat>
          <c:val>
            <c:numRef>
              <c:f>Instructivo!$H$46:$H$48</c:f>
              <c:numCache>
                <c:formatCode>0%</c:formatCode>
                <c:ptCount val="3"/>
                <c:pt idx="0">
                  <c:v>0.11</c:v>
                </c:pt>
                <c:pt idx="1">
                  <c:v>0.19</c:v>
                </c:pt>
                <c:pt idx="2">
                  <c:v>0.7</c:v>
                </c:pt>
              </c:numCache>
            </c:numRef>
          </c:val>
          <c:extLst>
            <c:ext xmlns:c16="http://schemas.microsoft.com/office/drawing/2014/chart" uri="{C3380CC4-5D6E-409C-BE32-E72D297353CC}">
              <c16:uniqueId val="{00000006-EE7F-4D03-80ED-7ADD0237A948}"/>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878987990058681"/>
          <c:y val="0.40041412023220302"/>
        </c:manualLayout>
      </c:layout>
      <c:overlay val="0"/>
      <c:txPr>
        <a:bodyPr/>
        <a:lstStyle/>
        <a:p>
          <a:pPr lvl="0">
            <a:defRPr sz="1100" b="0"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b="1" i="0">
                <a:solidFill>
                  <a:srgbClr val="757575"/>
                </a:solidFill>
                <a:latin typeface="+mn-lt"/>
              </a:defRPr>
            </a:pPr>
            <a:r>
              <a:rPr lang="es-CO" b="1" i="0">
                <a:solidFill>
                  <a:srgbClr val="757575"/>
                </a:solidFill>
                <a:latin typeface="+mn-lt"/>
              </a:rPr>
              <a:t>% CURSO</a:t>
            </a:r>
          </a:p>
        </c:rich>
      </c:tx>
      <c:overlay val="0"/>
    </c:title>
    <c:autoTitleDeleted val="0"/>
    <c:plotArea>
      <c:layout/>
      <c:pieChart>
        <c:varyColors val="1"/>
        <c:ser>
          <c:idx val="0"/>
          <c:order val="0"/>
          <c:dPt>
            <c:idx val="0"/>
            <c:bubble3D val="0"/>
            <c:spPr>
              <a:solidFill>
                <a:schemeClr val="accent2"/>
              </a:solidFill>
            </c:spPr>
            <c:extLst>
              <c:ext xmlns:c16="http://schemas.microsoft.com/office/drawing/2014/chart" uri="{C3380CC4-5D6E-409C-BE32-E72D297353CC}">
                <c16:uniqueId val="{00000001-AAF1-45FB-AFF3-04DD4F0CB6BE}"/>
              </c:ext>
            </c:extLst>
          </c:dPt>
          <c:dPt>
            <c:idx val="1"/>
            <c:bubble3D val="0"/>
            <c:spPr>
              <a:solidFill>
                <a:schemeClr val="accent6"/>
              </a:solidFill>
            </c:spPr>
            <c:extLst>
              <c:ext xmlns:c16="http://schemas.microsoft.com/office/drawing/2014/chart" uri="{C3380CC4-5D6E-409C-BE32-E72D297353CC}">
                <c16:uniqueId val="{00000003-AAF1-45FB-AFF3-04DD4F0CB6BE}"/>
              </c:ext>
            </c:extLst>
          </c:dPt>
          <c:cat>
            <c:strRef>
              <c:f>Formato!$F$43:$F$44</c:f>
              <c:strCache>
                <c:ptCount val="2"/>
                <c:pt idx="0">
                  <c:v>CG</c:v>
                </c:pt>
                <c:pt idx="1">
                  <c:v>CE</c:v>
                </c:pt>
              </c:strCache>
            </c:strRef>
          </c:cat>
          <c:val>
            <c:numRef>
              <c:f>Formato!$I$43:$I$44</c:f>
              <c:numCache>
                <c:formatCode>0%</c:formatCode>
                <c:ptCount val="2"/>
                <c:pt idx="0">
                  <c:v>0.16556291390728478</c:v>
                </c:pt>
                <c:pt idx="1">
                  <c:v>0.83443708609271527</c:v>
                </c:pt>
              </c:numCache>
            </c:numRef>
          </c:val>
          <c:extLst>
            <c:ext xmlns:c16="http://schemas.microsoft.com/office/drawing/2014/chart" uri="{C3380CC4-5D6E-409C-BE32-E72D297353CC}">
              <c16:uniqueId val="{00000004-AAF1-45FB-AFF3-04DD4F0CB6BE}"/>
            </c:ext>
          </c:extLst>
        </c:ser>
        <c:dLbls>
          <c:showLegendKey val="0"/>
          <c:showVal val="0"/>
          <c:showCatName val="0"/>
          <c:showSerName val="0"/>
          <c:showPercent val="0"/>
          <c:showBubbleSize val="0"/>
          <c:showLeaderLines val="1"/>
        </c:dLbls>
        <c:firstSliceAng val="0"/>
      </c:pieChart>
    </c:plotArea>
    <c:legend>
      <c:legendPos val="b"/>
      <c:overlay val="0"/>
      <c:txPr>
        <a:bodyPr/>
        <a:lstStyle/>
        <a:p>
          <a:pPr lvl="0">
            <a:defRPr b="1"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600" b="1" i="0">
                <a:solidFill>
                  <a:srgbClr val="000000"/>
                </a:solidFill>
                <a:latin typeface="Calibri Light"/>
              </a:defRPr>
            </a:pPr>
            <a:r>
              <a:rPr lang="es-CO" sz="1600" b="1" i="0">
                <a:solidFill>
                  <a:srgbClr val="000000"/>
                </a:solidFill>
                <a:latin typeface="Calibri Light"/>
              </a:rPr>
              <a:t>TIPO DE CURSO</a:t>
            </a:r>
          </a:p>
        </c:rich>
      </c:tx>
      <c:overlay val="0"/>
    </c:title>
    <c:autoTitleDeleted val="0"/>
    <c:plotArea>
      <c:layout>
        <c:manualLayout>
          <c:xMode val="edge"/>
          <c:yMode val="edge"/>
          <c:x val="6.2150732848720601E-2"/>
          <c:y val="0.17374999999999999"/>
          <c:w val="0.92475255463236905"/>
          <c:h val="0.66663604549431299"/>
        </c:manualLayout>
      </c:layout>
      <c:barChart>
        <c:barDir val="col"/>
        <c:grouping val="clustered"/>
        <c:varyColors val="1"/>
        <c:ser>
          <c:idx val="0"/>
          <c:order val="0"/>
          <c:spPr>
            <a:solidFill>
              <a:srgbClr val="5B9BD5"/>
            </a:solidFill>
            <a:ln cmpd="sng">
              <a:solidFill>
                <a:srgbClr val="000000"/>
              </a:solidFill>
            </a:ln>
          </c:spPr>
          <c:invertIfNegative val="1"/>
          <c:dPt>
            <c:idx val="1"/>
            <c:invertIfNegative val="1"/>
            <c:bubble3D val="0"/>
            <c:spPr>
              <a:solidFill>
                <a:schemeClr val="accent1"/>
              </a:solidFill>
              <a:ln cmpd="sng">
                <a:solidFill>
                  <a:srgbClr val="000000"/>
                </a:solidFill>
              </a:ln>
            </c:spPr>
            <c:extLst>
              <c:ext xmlns:c16="http://schemas.microsoft.com/office/drawing/2014/chart" uri="{C3380CC4-5D6E-409C-BE32-E72D297353CC}">
                <c16:uniqueId val="{00000001-AAFD-4F1C-AD27-DC8E416E8AB8}"/>
              </c:ext>
            </c:extLst>
          </c:dPt>
          <c:dLbls>
            <c:spPr>
              <a:noFill/>
              <a:ln>
                <a:noFill/>
              </a:ln>
              <a:effectLst/>
            </c:spPr>
            <c:txPr>
              <a:bodyPr/>
              <a:lstStyle/>
              <a:p>
                <a:pPr lvl="0">
                  <a:defRPr sz="1800" b="1" i="0">
                    <a:solidFill>
                      <a:srgbClr val="000000"/>
                    </a:solidFill>
                    <a:latin typeface="+mn-lt"/>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Formato!$AF$43:$AF$44</c:f>
              <c:strCache>
                <c:ptCount val="2"/>
                <c:pt idx="0">
                  <c:v>E</c:v>
                </c:pt>
                <c:pt idx="1">
                  <c:v>O</c:v>
                </c:pt>
              </c:strCache>
            </c:strRef>
          </c:cat>
          <c:val>
            <c:numRef>
              <c:f>Formato!$AI$43:$AI$44</c:f>
              <c:numCache>
                <c:formatCode>0%</c:formatCode>
                <c:ptCount val="2"/>
                <c:pt idx="0">
                  <c:v>0.14189189189189189</c:v>
                </c:pt>
                <c:pt idx="1">
                  <c:v>0.85810810810810811</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AAFD-4F1C-AD27-DC8E416E8AB8}"/>
            </c:ext>
          </c:extLst>
        </c:ser>
        <c:dLbls>
          <c:showLegendKey val="0"/>
          <c:showVal val="0"/>
          <c:showCatName val="0"/>
          <c:showSerName val="0"/>
          <c:showPercent val="0"/>
          <c:showBubbleSize val="0"/>
        </c:dLbls>
        <c:gapWidth val="150"/>
        <c:axId val="104280587"/>
        <c:axId val="1034648199"/>
      </c:barChart>
      <c:catAx>
        <c:axId val="104280587"/>
        <c:scaling>
          <c:orientation val="minMax"/>
        </c:scaling>
        <c:delete val="0"/>
        <c:axPos val="b"/>
        <c:title>
          <c:tx>
            <c:rich>
              <a:bodyPr/>
              <a:lstStyle/>
              <a:p>
                <a:pPr lvl="0">
                  <a:defRPr b="0">
                    <a:solidFill>
                      <a:srgbClr val="000000"/>
                    </a:solidFill>
                    <a:latin typeface="+mn-lt"/>
                  </a:defRPr>
                </a:pPr>
                <a:endParaRPr lang="es-CO"/>
              </a:p>
            </c:rich>
          </c:tx>
          <c:overlay val="0"/>
        </c:title>
        <c:numFmt formatCode="General" sourceLinked="1"/>
        <c:majorTickMark val="none"/>
        <c:minorTickMark val="none"/>
        <c:tickLblPos val="nextTo"/>
        <c:txPr>
          <a:bodyPr/>
          <a:lstStyle/>
          <a:p>
            <a:pPr lvl="0">
              <a:defRPr sz="1400" b="1" i="0">
                <a:solidFill>
                  <a:schemeClr val="dk1"/>
                </a:solidFill>
                <a:latin typeface="+mn-lt"/>
              </a:defRPr>
            </a:pPr>
            <a:endParaRPr lang="es-CO"/>
          </a:p>
        </c:txPr>
        <c:crossAx val="1034648199"/>
        <c:crosses val="autoZero"/>
        <c:auto val="1"/>
        <c:lblAlgn val="ctr"/>
        <c:lblOffset val="100"/>
        <c:noMultiLvlLbl val="1"/>
      </c:catAx>
      <c:valAx>
        <c:axId val="1034648199"/>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s-CO"/>
              </a:p>
            </c:rich>
          </c:tx>
          <c:overlay val="0"/>
        </c:title>
        <c:numFmt formatCode="0%" sourceLinked="1"/>
        <c:majorTickMark val="none"/>
        <c:minorTickMark val="none"/>
        <c:tickLblPos val="nextTo"/>
        <c:spPr>
          <a:ln/>
        </c:spPr>
        <c:txPr>
          <a:bodyPr/>
          <a:lstStyle/>
          <a:p>
            <a:pPr lvl="0">
              <a:defRPr sz="900" b="0" i="0">
                <a:solidFill>
                  <a:srgbClr val="000000"/>
                </a:solidFill>
                <a:latin typeface="+mn-lt"/>
              </a:defRPr>
            </a:pPr>
            <a:endParaRPr lang="es-CO"/>
          </a:p>
        </c:txPr>
        <c:crossAx val="104280587"/>
        <c:crosses val="autoZero"/>
        <c:crossBetween val="between"/>
      </c:valAx>
      <c:spPr>
        <a:solidFill>
          <a:schemeClr val="lt1"/>
        </a:solidFill>
      </c:spPr>
    </c:plotArea>
    <c:plotVisOnly val="1"/>
    <c:dispBlanksAs val="zero"/>
    <c:showDLblsOverMax val="1"/>
  </c:chart>
  <c:spPr>
    <a:solidFill>
      <a:schemeClr val="lt1"/>
    </a:solidFill>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autoTitleDeleted val="1"/>
    <c:plotArea>
      <c:layout/>
      <c:barChart>
        <c:barDir val="col"/>
        <c:grouping val="clustered"/>
        <c:varyColors val="1"/>
        <c:ser>
          <c:idx val="0"/>
          <c:order val="0"/>
          <c:tx>
            <c:v>Suma de CURSOS</c:v>
          </c:tx>
          <c:spPr>
            <a:solidFill>
              <a:srgbClr val="5B9BD5"/>
            </a:solidFill>
            <a:ln cmpd="sng">
              <a:solidFill>
                <a:srgbClr val="000000"/>
              </a:solidFill>
            </a:ln>
          </c:spPr>
          <c:invertIfNegative val="1"/>
          <c:cat>
            <c:strRef>
              <c:f>Grafico!$A$2:$A$14</c:f>
              <c:strCache>
                <c:ptCount val="13"/>
                <c:pt idx="0">
                  <c:v>SEMESTRES</c:v>
                </c:pt>
                <c:pt idx="1">
                  <c:v>1</c:v>
                </c:pt>
                <c:pt idx="2">
                  <c:v>2</c:v>
                </c:pt>
                <c:pt idx="3">
                  <c:v>3</c:v>
                </c:pt>
                <c:pt idx="4">
                  <c:v>4</c:v>
                </c:pt>
                <c:pt idx="5">
                  <c:v>5</c:v>
                </c:pt>
                <c:pt idx="6">
                  <c:v>6</c:v>
                </c:pt>
                <c:pt idx="7">
                  <c:v>7</c:v>
                </c:pt>
                <c:pt idx="8">
                  <c:v>8</c:v>
                </c:pt>
                <c:pt idx="9">
                  <c:v>9</c:v>
                </c:pt>
                <c:pt idx="10">
                  <c:v>10</c:v>
                </c:pt>
                <c:pt idx="11">
                  <c:v>11</c:v>
                </c:pt>
                <c:pt idx="12">
                  <c:v>12</c:v>
                </c:pt>
              </c:strCache>
            </c:strRef>
          </c:cat>
          <c:val>
            <c:numRef>
              <c:f>Grafico!$B$2:$B$14</c:f>
              <c:numCache>
                <c:formatCode>General</c:formatCode>
                <c:ptCount val="13"/>
                <c:pt idx="0">
                  <c:v>0</c:v>
                </c:pt>
                <c:pt idx="1">
                  <c:v>7</c:v>
                </c:pt>
                <c:pt idx="2">
                  <c:v>7</c:v>
                </c:pt>
                <c:pt idx="3">
                  <c:v>6</c:v>
                </c:pt>
                <c:pt idx="4">
                  <c:v>5</c:v>
                </c:pt>
                <c:pt idx="5">
                  <c:v>6</c:v>
                </c:pt>
                <c:pt idx="6">
                  <c:v>6</c:v>
                </c:pt>
                <c:pt idx="7">
                  <c:v>6</c:v>
                </c:pt>
                <c:pt idx="8">
                  <c:v>6</c:v>
                </c:pt>
                <c:pt idx="9">
                  <c:v>4</c:v>
                </c:pt>
                <c:pt idx="10">
                  <c:v>0</c:v>
                </c:pt>
                <c:pt idx="11">
                  <c:v>0</c:v>
                </c:pt>
                <c:pt idx="1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EAEA-4071-9DD2-8227202B5B28}"/>
            </c:ext>
          </c:extLst>
        </c:ser>
        <c:ser>
          <c:idx val="1"/>
          <c:order val="1"/>
          <c:tx>
            <c:v>Suma de CREDITOS CG</c:v>
          </c:tx>
          <c:spPr>
            <a:solidFill>
              <a:srgbClr val="ED7D31"/>
            </a:solidFill>
            <a:ln cmpd="sng">
              <a:solidFill>
                <a:srgbClr val="000000"/>
              </a:solidFill>
            </a:ln>
          </c:spPr>
          <c:invertIfNegative val="1"/>
          <c:cat>
            <c:strRef>
              <c:f>Grafico!$A$2:$A$14</c:f>
              <c:strCache>
                <c:ptCount val="13"/>
                <c:pt idx="0">
                  <c:v>SEMESTRES</c:v>
                </c:pt>
                <c:pt idx="1">
                  <c:v>1</c:v>
                </c:pt>
                <c:pt idx="2">
                  <c:v>2</c:v>
                </c:pt>
                <c:pt idx="3">
                  <c:v>3</c:v>
                </c:pt>
                <c:pt idx="4">
                  <c:v>4</c:v>
                </c:pt>
                <c:pt idx="5">
                  <c:v>5</c:v>
                </c:pt>
                <c:pt idx="6">
                  <c:v>6</c:v>
                </c:pt>
                <c:pt idx="7">
                  <c:v>7</c:v>
                </c:pt>
                <c:pt idx="8">
                  <c:v>8</c:v>
                </c:pt>
                <c:pt idx="9">
                  <c:v>9</c:v>
                </c:pt>
                <c:pt idx="10">
                  <c:v>10</c:v>
                </c:pt>
                <c:pt idx="11">
                  <c:v>11</c:v>
                </c:pt>
                <c:pt idx="12">
                  <c:v>12</c:v>
                </c:pt>
              </c:strCache>
            </c:strRef>
          </c:cat>
          <c:val>
            <c:numRef>
              <c:f>Grafico!$C$2:$C$14</c:f>
              <c:numCache>
                <c:formatCode>General</c:formatCode>
                <c:ptCount val="13"/>
                <c:pt idx="0">
                  <c:v>0</c:v>
                </c:pt>
                <c:pt idx="1">
                  <c:v>7</c:v>
                </c:pt>
                <c:pt idx="2">
                  <c:v>9</c:v>
                </c:pt>
                <c:pt idx="3">
                  <c:v>5</c:v>
                </c:pt>
                <c:pt idx="4">
                  <c:v>2</c:v>
                </c:pt>
                <c:pt idx="5">
                  <c:v>0</c:v>
                </c:pt>
                <c:pt idx="6">
                  <c:v>0</c:v>
                </c:pt>
                <c:pt idx="7">
                  <c:v>0</c:v>
                </c:pt>
                <c:pt idx="8">
                  <c:v>2</c:v>
                </c:pt>
                <c:pt idx="9">
                  <c:v>0</c:v>
                </c:pt>
                <c:pt idx="10">
                  <c:v>0</c:v>
                </c:pt>
                <c:pt idx="11">
                  <c:v>0</c:v>
                </c:pt>
                <c:pt idx="1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EAEA-4071-9DD2-8227202B5B28}"/>
            </c:ext>
          </c:extLst>
        </c:ser>
        <c:ser>
          <c:idx val="2"/>
          <c:order val="2"/>
          <c:tx>
            <c:v>Suma de CREDITOS CF</c:v>
          </c:tx>
          <c:spPr>
            <a:solidFill>
              <a:srgbClr val="A5A5A5"/>
            </a:solidFill>
            <a:ln cmpd="sng">
              <a:solidFill>
                <a:srgbClr val="000000"/>
              </a:solidFill>
            </a:ln>
          </c:spPr>
          <c:invertIfNegative val="1"/>
          <c:cat>
            <c:strRef>
              <c:f>Grafico!$A$2:$A$14</c:f>
              <c:strCache>
                <c:ptCount val="13"/>
                <c:pt idx="0">
                  <c:v>SEMESTRES</c:v>
                </c:pt>
                <c:pt idx="1">
                  <c:v>1</c:v>
                </c:pt>
                <c:pt idx="2">
                  <c:v>2</c:v>
                </c:pt>
                <c:pt idx="3">
                  <c:v>3</c:v>
                </c:pt>
                <c:pt idx="4">
                  <c:v>4</c:v>
                </c:pt>
                <c:pt idx="5">
                  <c:v>5</c:v>
                </c:pt>
                <c:pt idx="6">
                  <c:v>6</c:v>
                </c:pt>
                <c:pt idx="7">
                  <c:v>7</c:v>
                </c:pt>
                <c:pt idx="8">
                  <c:v>8</c:v>
                </c:pt>
                <c:pt idx="9">
                  <c:v>9</c:v>
                </c:pt>
                <c:pt idx="10">
                  <c:v>10</c:v>
                </c:pt>
                <c:pt idx="11">
                  <c:v>11</c:v>
                </c:pt>
                <c:pt idx="12">
                  <c:v>12</c:v>
                </c:pt>
              </c:strCache>
            </c:strRef>
          </c:cat>
          <c:val>
            <c:numRef>
              <c:f>Grafico!$D$2:$D$14</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EAEA-4071-9DD2-8227202B5B28}"/>
            </c:ext>
          </c:extLst>
        </c:ser>
        <c:ser>
          <c:idx val="3"/>
          <c:order val="3"/>
          <c:tx>
            <c:v>Suma de CREDITOS CE</c:v>
          </c:tx>
          <c:spPr>
            <a:solidFill>
              <a:srgbClr val="FFC000"/>
            </a:solidFill>
            <a:ln cmpd="sng">
              <a:solidFill>
                <a:srgbClr val="000000"/>
              </a:solidFill>
            </a:ln>
          </c:spPr>
          <c:invertIfNegative val="1"/>
          <c:cat>
            <c:strRef>
              <c:f>Grafico!$A$2:$A$14</c:f>
              <c:strCache>
                <c:ptCount val="13"/>
                <c:pt idx="0">
                  <c:v>SEMESTRES</c:v>
                </c:pt>
                <c:pt idx="1">
                  <c:v>1</c:v>
                </c:pt>
                <c:pt idx="2">
                  <c:v>2</c:v>
                </c:pt>
                <c:pt idx="3">
                  <c:v>3</c:v>
                </c:pt>
                <c:pt idx="4">
                  <c:v>4</c:v>
                </c:pt>
                <c:pt idx="5">
                  <c:v>5</c:v>
                </c:pt>
                <c:pt idx="6">
                  <c:v>6</c:v>
                </c:pt>
                <c:pt idx="7">
                  <c:v>7</c:v>
                </c:pt>
                <c:pt idx="8">
                  <c:v>8</c:v>
                </c:pt>
                <c:pt idx="9">
                  <c:v>9</c:v>
                </c:pt>
                <c:pt idx="10">
                  <c:v>10</c:v>
                </c:pt>
                <c:pt idx="11">
                  <c:v>11</c:v>
                </c:pt>
                <c:pt idx="12">
                  <c:v>12</c:v>
                </c:pt>
              </c:strCache>
            </c:strRef>
          </c:cat>
          <c:val>
            <c:numRef>
              <c:f>Grafico!$E$2:$E$14</c:f>
              <c:numCache>
                <c:formatCode>General</c:formatCode>
                <c:ptCount val="13"/>
                <c:pt idx="0">
                  <c:v>0</c:v>
                </c:pt>
                <c:pt idx="1">
                  <c:v>10</c:v>
                </c:pt>
                <c:pt idx="2">
                  <c:v>8</c:v>
                </c:pt>
                <c:pt idx="3">
                  <c:v>12</c:v>
                </c:pt>
                <c:pt idx="4">
                  <c:v>16</c:v>
                </c:pt>
                <c:pt idx="5">
                  <c:v>18</c:v>
                </c:pt>
                <c:pt idx="6">
                  <c:v>18</c:v>
                </c:pt>
                <c:pt idx="7">
                  <c:v>16</c:v>
                </c:pt>
                <c:pt idx="8">
                  <c:v>13</c:v>
                </c:pt>
                <c:pt idx="9">
                  <c:v>15</c:v>
                </c:pt>
                <c:pt idx="10">
                  <c:v>0</c:v>
                </c:pt>
                <c:pt idx="11">
                  <c:v>0</c:v>
                </c:pt>
                <c:pt idx="1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3-EAEA-4071-9DD2-8227202B5B28}"/>
            </c:ext>
          </c:extLst>
        </c:ser>
        <c:ser>
          <c:idx val="4"/>
          <c:order val="4"/>
          <c:tx>
            <c:v>Suma de H. PRESENCIALES</c:v>
          </c:tx>
          <c:spPr>
            <a:solidFill>
              <a:srgbClr val="4472C4"/>
            </a:solidFill>
            <a:ln cmpd="sng">
              <a:solidFill>
                <a:srgbClr val="000000"/>
              </a:solidFill>
            </a:ln>
          </c:spPr>
          <c:invertIfNegative val="1"/>
          <c:cat>
            <c:strRef>
              <c:f>Grafico!$A$2:$A$14</c:f>
              <c:strCache>
                <c:ptCount val="13"/>
                <c:pt idx="0">
                  <c:v>SEMESTRES</c:v>
                </c:pt>
                <c:pt idx="1">
                  <c:v>1</c:v>
                </c:pt>
                <c:pt idx="2">
                  <c:v>2</c:v>
                </c:pt>
                <c:pt idx="3">
                  <c:v>3</c:v>
                </c:pt>
                <c:pt idx="4">
                  <c:v>4</c:v>
                </c:pt>
                <c:pt idx="5">
                  <c:v>5</c:v>
                </c:pt>
                <c:pt idx="6">
                  <c:v>6</c:v>
                </c:pt>
                <c:pt idx="7">
                  <c:v>7</c:v>
                </c:pt>
                <c:pt idx="8">
                  <c:v>8</c:v>
                </c:pt>
                <c:pt idx="9">
                  <c:v>9</c:v>
                </c:pt>
                <c:pt idx="10">
                  <c:v>10</c:v>
                </c:pt>
                <c:pt idx="11">
                  <c:v>11</c:v>
                </c:pt>
                <c:pt idx="12">
                  <c:v>12</c:v>
                </c:pt>
              </c:strCache>
            </c:strRef>
          </c:cat>
          <c:val>
            <c:numRef>
              <c:f>Grafico!$F$2:$F$14</c:f>
              <c:numCache>
                <c:formatCode>General</c:formatCode>
                <c:ptCount val="13"/>
                <c:pt idx="0">
                  <c:v>0</c:v>
                </c:pt>
                <c:pt idx="1">
                  <c:v>17</c:v>
                </c:pt>
                <c:pt idx="2">
                  <c:v>17</c:v>
                </c:pt>
                <c:pt idx="3">
                  <c:v>17</c:v>
                </c:pt>
                <c:pt idx="4">
                  <c:v>18</c:v>
                </c:pt>
                <c:pt idx="5">
                  <c:v>18</c:v>
                </c:pt>
                <c:pt idx="6">
                  <c:v>18</c:v>
                </c:pt>
                <c:pt idx="7">
                  <c:v>16</c:v>
                </c:pt>
                <c:pt idx="8">
                  <c:v>14</c:v>
                </c:pt>
                <c:pt idx="9">
                  <c:v>10</c:v>
                </c:pt>
                <c:pt idx="10">
                  <c:v>0</c:v>
                </c:pt>
                <c:pt idx="11">
                  <c:v>0</c:v>
                </c:pt>
                <c:pt idx="1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4-EAEA-4071-9DD2-8227202B5B28}"/>
            </c:ext>
          </c:extLst>
        </c:ser>
        <c:ser>
          <c:idx val="5"/>
          <c:order val="5"/>
          <c:tx>
            <c:v>Suma de H. INDEPENDIENTE</c:v>
          </c:tx>
          <c:spPr>
            <a:solidFill>
              <a:srgbClr val="70AD47"/>
            </a:solidFill>
            <a:ln cmpd="sng">
              <a:solidFill>
                <a:srgbClr val="000000"/>
              </a:solidFill>
            </a:ln>
          </c:spPr>
          <c:invertIfNegative val="1"/>
          <c:cat>
            <c:strRef>
              <c:f>Grafico!$A$2:$A$14</c:f>
              <c:strCache>
                <c:ptCount val="13"/>
                <c:pt idx="0">
                  <c:v>SEMESTRES</c:v>
                </c:pt>
                <c:pt idx="1">
                  <c:v>1</c:v>
                </c:pt>
                <c:pt idx="2">
                  <c:v>2</c:v>
                </c:pt>
                <c:pt idx="3">
                  <c:v>3</c:v>
                </c:pt>
                <c:pt idx="4">
                  <c:v>4</c:v>
                </c:pt>
                <c:pt idx="5">
                  <c:v>5</c:v>
                </c:pt>
                <c:pt idx="6">
                  <c:v>6</c:v>
                </c:pt>
                <c:pt idx="7">
                  <c:v>7</c:v>
                </c:pt>
                <c:pt idx="8">
                  <c:v>8</c:v>
                </c:pt>
                <c:pt idx="9">
                  <c:v>9</c:v>
                </c:pt>
                <c:pt idx="10">
                  <c:v>10</c:v>
                </c:pt>
                <c:pt idx="11">
                  <c:v>11</c:v>
                </c:pt>
                <c:pt idx="12">
                  <c:v>12</c:v>
                </c:pt>
              </c:strCache>
            </c:strRef>
          </c:cat>
          <c:val>
            <c:numRef>
              <c:f>Grafico!$G$2:$G$14</c:f>
              <c:numCache>
                <c:formatCode>General</c:formatCode>
                <c:ptCount val="13"/>
                <c:pt idx="0">
                  <c:v>0</c:v>
                </c:pt>
                <c:pt idx="1">
                  <c:v>51</c:v>
                </c:pt>
                <c:pt idx="2">
                  <c:v>51</c:v>
                </c:pt>
                <c:pt idx="3">
                  <c:v>51</c:v>
                </c:pt>
                <c:pt idx="4">
                  <c:v>54</c:v>
                </c:pt>
                <c:pt idx="5">
                  <c:v>54</c:v>
                </c:pt>
                <c:pt idx="6">
                  <c:v>54</c:v>
                </c:pt>
                <c:pt idx="7">
                  <c:v>48</c:v>
                </c:pt>
                <c:pt idx="8">
                  <c:v>46</c:v>
                </c:pt>
                <c:pt idx="9">
                  <c:v>29</c:v>
                </c:pt>
                <c:pt idx="10">
                  <c:v>0</c:v>
                </c:pt>
                <c:pt idx="11">
                  <c:v>0</c:v>
                </c:pt>
                <c:pt idx="12">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5-EAEA-4071-9DD2-8227202B5B28}"/>
            </c:ext>
          </c:extLst>
        </c:ser>
        <c:dLbls>
          <c:showLegendKey val="0"/>
          <c:showVal val="0"/>
          <c:showCatName val="0"/>
          <c:showSerName val="0"/>
          <c:showPercent val="0"/>
          <c:showBubbleSize val="0"/>
        </c:dLbls>
        <c:gapWidth val="150"/>
        <c:axId val="2018474962"/>
        <c:axId val="223772165"/>
      </c:barChart>
      <c:catAx>
        <c:axId val="2018474962"/>
        <c:scaling>
          <c:orientation val="minMax"/>
        </c:scaling>
        <c:delete val="0"/>
        <c:axPos val="b"/>
        <c:title>
          <c:tx>
            <c:rich>
              <a:bodyPr/>
              <a:lstStyle/>
              <a:p>
                <a:pPr lvl="0">
                  <a:defRPr b="0">
                    <a:solidFill>
                      <a:srgbClr val="000000"/>
                    </a:solidFill>
                    <a:latin typeface="+mn-lt"/>
                  </a:defRPr>
                </a:pPr>
                <a:endParaRPr/>
              </a:p>
            </c:rich>
          </c:tx>
          <c:overlay val="0"/>
        </c:title>
        <c:numFmt formatCode="General" sourceLinked="0"/>
        <c:majorTickMark val="out"/>
        <c:minorTickMark val="none"/>
        <c:tickLblPos val="nextTo"/>
        <c:txPr>
          <a:bodyPr/>
          <a:lstStyle/>
          <a:p>
            <a:pPr lvl="0">
              <a:defRPr b="0" i="0">
                <a:solidFill>
                  <a:srgbClr val="000000"/>
                </a:solidFill>
                <a:latin typeface="+mn-lt"/>
              </a:defRPr>
            </a:pPr>
            <a:endParaRPr lang="es-CO"/>
          </a:p>
        </c:txPr>
        <c:crossAx val="223772165"/>
        <c:crosses val="autoZero"/>
        <c:auto val="1"/>
        <c:lblAlgn val="ctr"/>
        <c:lblOffset val="100"/>
        <c:noMultiLvlLbl val="1"/>
      </c:catAx>
      <c:valAx>
        <c:axId val="22377216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a:p>
            </c:rich>
          </c:tx>
          <c:overlay val="0"/>
        </c:title>
        <c:numFmt formatCode="General" sourceLinked="1"/>
        <c:majorTickMark val="out"/>
        <c:minorTickMark val="none"/>
        <c:tickLblPos val="nextTo"/>
        <c:spPr>
          <a:ln/>
        </c:spPr>
        <c:txPr>
          <a:bodyPr/>
          <a:lstStyle/>
          <a:p>
            <a:pPr lvl="0">
              <a:defRPr b="0" i="0">
                <a:solidFill>
                  <a:srgbClr val="000000"/>
                </a:solidFill>
                <a:latin typeface="+mn-lt"/>
              </a:defRPr>
            </a:pPr>
            <a:endParaRPr lang="es-CO"/>
          </a:p>
        </c:txPr>
        <c:crossAx val="2018474962"/>
        <c:crosses val="autoZero"/>
        <c:crossBetween val="between"/>
      </c:valAx>
    </c:plotArea>
    <c:legend>
      <c:legendPos val="r"/>
      <c:overlay val="0"/>
      <c:txPr>
        <a:bodyPr/>
        <a:lstStyle/>
        <a:p>
          <a:pPr lvl="0">
            <a:defRPr b="0" i="0">
              <a:solidFill>
                <a:srgbClr val="1A1A1A"/>
              </a:solidFill>
              <a:latin typeface="+mn-lt"/>
            </a:defRPr>
          </a:pPr>
          <a:endParaRPr lang="es-CO"/>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27</xdr:col>
      <xdr:colOff>104775</xdr:colOff>
      <xdr:row>44</xdr:row>
      <xdr:rowOff>85725</xdr:rowOff>
    </xdr:from>
    <xdr:ext cx="4543425" cy="2762250"/>
    <xdr:graphicFrame macro="">
      <xdr:nvGraphicFramePr>
        <xdr:cNvPr id="126702876" name="Chart 1">
          <a:extLst>
            <a:ext uri="{FF2B5EF4-FFF2-40B4-BE49-F238E27FC236}">
              <a16:creationId xmlns:a16="http://schemas.microsoft.com/office/drawing/2014/main" id="{00000000-0008-0000-0000-00001C558D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4</xdr:col>
      <xdr:colOff>9525</xdr:colOff>
      <xdr:row>20</xdr:row>
      <xdr:rowOff>38100</xdr:rowOff>
    </xdr:from>
    <xdr:ext cx="590550" cy="295275"/>
    <xdr:sp macro="" textlink="">
      <xdr:nvSpPr>
        <xdr:cNvPr id="3" name="Shape 3">
          <a:extLst>
            <a:ext uri="{FF2B5EF4-FFF2-40B4-BE49-F238E27FC236}">
              <a16:creationId xmlns:a16="http://schemas.microsoft.com/office/drawing/2014/main" id="{00000000-0008-0000-0000-000003000000}"/>
            </a:ext>
          </a:extLst>
        </xdr:cNvPr>
        <xdr:cNvSpPr/>
      </xdr:nvSpPr>
      <xdr:spPr>
        <a:xfrm>
          <a:off x="5055488" y="3637125"/>
          <a:ext cx="581025" cy="285750"/>
        </a:xfrm>
        <a:prstGeom prst="roundRect">
          <a:avLst>
            <a:gd name="adj" fmla="val 16667"/>
          </a:avLst>
        </a:prstGeom>
        <a:solidFill>
          <a:schemeClr val="lt1"/>
        </a:solidFill>
        <a:ln w="12700" cap="flat" cmpd="sng">
          <a:solidFill>
            <a:schemeClr val="accen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Curso</a:t>
          </a:r>
          <a:endParaRPr sz="1100"/>
        </a:p>
      </xdr:txBody>
    </xdr:sp>
    <xdr:clientData fLocksWithSheet="0"/>
  </xdr:oneCellAnchor>
  <xdr:oneCellAnchor>
    <xdr:from>
      <xdr:col>2</xdr:col>
      <xdr:colOff>57150</xdr:colOff>
      <xdr:row>17</xdr:row>
      <xdr:rowOff>66675</xdr:rowOff>
    </xdr:from>
    <xdr:ext cx="1609725" cy="304800"/>
    <xdr:sp macro="" textlink="">
      <xdr:nvSpPr>
        <xdr:cNvPr id="4" name="Shape 4">
          <a:extLst>
            <a:ext uri="{FF2B5EF4-FFF2-40B4-BE49-F238E27FC236}">
              <a16:creationId xmlns:a16="http://schemas.microsoft.com/office/drawing/2014/main" id="{00000000-0008-0000-0000-000004000000}"/>
            </a:ext>
          </a:extLst>
        </xdr:cNvPr>
        <xdr:cNvSpPr/>
      </xdr:nvSpPr>
      <xdr:spPr>
        <a:xfrm>
          <a:off x="4545900" y="3632363"/>
          <a:ext cx="1600200" cy="295275"/>
        </a:xfrm>
        <a:prstGeom prst="roundRect">
          <a:avLst>
            <a:gd name="adj" fmla="val 16667"/>
          </a:avLst>
        </a:prstGeom>
        <a:solidFill>
          <a:schemeClr val="lt1"/>
        </a:solidFill>
        <a:ln w="12700" cap="flat" cmpd="sng">
          <a:solidFill>
            <a:schemeClr val="accen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Nombre del Curso</a:t>
          </a:r>
          <a:endParaRPr sz="1400"/>
        </a:p>
      </xdr:txBody>
    </xdr:sp>
    <xdr:clientData fLocksWithSheet="0"/>
  </xdr:oneCellAnchor>
  <xdr:oneCellAnchor>
    <xdr:from>
      <xdr:col>16</xdr:col>
      <xdr:colOff>19050</xdr:colOff>
      <xdr:row>6</xdr:row>
      <xdr:rowOff>38100</xdr:rowOff>
    </xdr:from>
    <xdr:ext cx="1800225" cy="314325"/>
    <xdr:sp macro="" textlink="">
      <xdr:nvSpPr>
        <xdr:cNvPr id="5" name="Shape 5">
          <a:extLst>
            <a:ext uri="{FF2B5EF4-FFF2-40B4-BE49-F238E27FC236}">
              <a16:creationId xmlns:a16="http://schemas.microsoft.com/office/drawing/2014/main" id="{00000000-0008-0000-0000-000005000000}"/>
            </a:ext>
          </a:extLst>
        </xdr:cNvPr>
        <xdr:cNvSpPr/>
      </xdr:nvSpPr>
      <xdr:spPr>
        <a:xfrm>
          <a:off x="4450650" y="3627600"/>
          <a:ext cx="1790700" cy="304800"/>
        </a:xfrm>
        <a:prstGeom prst="roundRect">
          <a:avLst>
            <a:gd name="adj" fmla="val 16667"/>
          </a:avLst>
        </a:prstGeom>
        <a:solidFill>
          <a:schemeClr val="lt1"/>
        </a:solidFill>
        <a:ln w="12700"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Componente Profesional</a:t>
          </a:r>
          <a:endParaRPr sz="1100"/>
        </a:p>
      </xdr:txBody>
    </xdr:sp>
    <xdr:clientData fLocksWithSheet="0"/>
  </xdr:oneCellAnchor>
  <xdr:oneCellAnchor>
    <xdr:from>
      <xdr:col>15</xdr:col>
      <xdr:colOff>9525</xdr:colOff>
      <xdr:row>6</xdr:row>
      <xdr:rowOff>47625</xdr:rowOff>
    </xdr:from>
    <xdr:ext cx="66675" cy="295275"/>
    <xdr:sp macro="" textlink="">
      <xdr:nvSpPr>
        <xdr:cNvPr id="6" name="Shape 6">
          <a:extLst>
            <a:ext uri="{FF2B5EF4-FFF2-40B4-BE49-F238E27FC236}">
              <a16:creationId xmlns:a16="http://schemas.microsoft.com/office/drawing/2014/main" id="{00000000-0008-0000-0000-000006000000}"/>
            </a:ext>
          </a:extLst>
        </xdr:cNvPr>
        <xdr:cNvSpPr/>
      </xdr:nvSpPr>
      <xdr:spPr>
        <a:xfrm>
          <a:off x="5317425" y="3637125"/>
          <a:ext cx="57150" cy="285750"/>
        </a:xfrm>
        <a:prstGeom prst="rightBracket">
          <a:avLst>
            <a:gd name="adj" fmla="val 8333"/>
          </a:avLst>
        </a:prstGeom>
        <a:noFill/>
        <a:ln w="9525"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7</xdr:col>
      <xdr:colOff>161925</xdr:colOff>
      <xdr:row>18</xdr:row>
      <xdr:rowOff>28575</xdr:rowOff>
    </xdr:from>
    <xdr:ext cx="2038350" cy="619125"/>
    <xdr:sp macro="" textlink="">
      <xdr:nvSpPr>
        <xdr:cNvPr id="7" name="Shape 7">
          <a:extLst>
            <a:ext uri="{FF2B5EF4-FFF2-40B4-BE49-F238E27FC236}">
              <a16:creationId xmlns:a16="http://schemas.microsoft.com/office/drawing/2014/main" id="{00000000-0008-0000-0000-000007000000}"/>
            </a:ext>
          </a:extLst>
        </xdr:cNvPr>
        <xdr:cNvSpPr/>
      </xdr:nvSpPr>
      <xdr:spPr>
        <a:xfrm>
          <a:off x="4331588" y="3475200"/>
          <a:ext cx="2028825" cy="609600"/>
        </a:xfrm>
        <a:prstGeom prst="roundRect">
          <a:avLst>
            <a:gd name="adj" fmla="val 16667"/>
          </a:avLst>
        </a:prstGeom>
        <a:solidFill>
          <a:schemeClr val="lt1"/>
        </a:solidFill>
        <a:ln w="12700" cap="flat" cmpd="sng">
          <a:solidFill>
            <a:schemeClr val="accen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Horas de trabajo independiente a la semana</a:t>
          </a:r>
          <a:endParaRPr sz="1400"/>
        </a:p>
      </xdr:txBody>
    </xdr:sp>
    <xdr:clientData fLocksWithSheet="0"/>
  </xdr:oneCellAnchor>
  <xdr:oneCellAnchor>
    <xdr:from>
      <xdr:col>0</xdr:col>
      <xdr:colOff>28575</xdr:colOff>
      <xdr:row>18</xdr:row>
      <xdr:rowOff>0</xdr:rowOff>
    </xdr:from>
    <xdr:ext cx="1219200" cy="600075"/>
    <xdr:sp macro="" textlink="">
      <xdr:nvSpPr>
        <xdr:cNvPr id="8" name="Shape 8">
          <a:extLst>
            <a:ext uri="{FF2B5EF4-FFF2-40B4-BE49-F238E27FC236}">
              <a16:creationId xmlns:a16="http://schemas.microsoft.com/office/drawing/2014/main" id="{00000000-0008-0000-0000-000008000000}"/>
            </a:ext>
          </a:extLst>
        </xdr:cNvPr>
        <xdr:cNvSpPr/>
      </xdr:nvSpPr>
      <xdr:spPr>
        <a:xfrm>
          <a:off x="4741163" y="3484725"/>
          <a:ext cx="1209675" cy="590550"/>
        </a:xfrm>
        <a:prstGeom prst="roundRect">
          <a:avLst>
            <a:gd name="adj" fmla="val 16667"/>
          </a:avLst>
        </a:prstGeom>
        <a:solidFill>
          <a:schemeClr val="lt1"/>
        </a:solidFill>
        <a:ln w="12700"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Créditos </a:t>
          </a:r>
          <a:endParaRPr sz="1400"/>
        </a:p>
      </xdr:txBody>
    </xdr:sp>
    <xdr:clientData fLocksWithSheet="0"/>
  </xdr:oneCellAnchor>
  <xdr:oneCellAnchor>
    <xdr:from>
      <xdr:col>1</xdr:col>
      <xdr:colOff>352425</xdr:colOff>
      <xdr:row>44</xdr:row>
      <xdr:rowOff>0</xdr:rowOff>
    </xdr:from>
    <xdr:ext cx="762000" cy="133350"/>
    <xdr:sp macro="" textlink="">
      <xdr:nvSpPr>
        <xdr:cNvPr id="9" name="Shape 9">
          <a:extLst>
            <a:ext uri="{FF2B5EF4-FFF2-40B4-BE49-F238E27FC236}">
              <a16:creationId xmlns:a16="http://schemas.microsoft.com/office/drawing/2014/main" id="{00000000-0008-0000-0000-000009000000}"/>
            </a:ext>
          </a:extLst>
        </xdr:cNvPr>
        <xdr:cNvSpPr/>
      </xdr:nvSpPr>
      <xdr:spPr>
        <a:xfrm>
          <a:off x="4969763" y="3718088"/>
          <a:ext cx="752475" cy="123825"/>
        </a:xfrm>
        <a:prstGeom prst="roundRect">
          <a:avLst>
            <a:gd name="adj" fmla="val 16667"/>
          </a:avLst>
        </a:prstGeom>
        <a:solidFill>
          <a:schemeClr val="lt1"/>
        </a:solidFill>
        <a:ln w="12700"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Curso</a:t>
          </a:r>
          <a:endParaRPr sz="1100"/>
        </a:p>
      </xdr:txBody>
    </xdr:sp>
    <xdr:clientData fLocksWithSheet="0"/>
  </xdr:oneCellAnchor>
  <xdr:oneCellAnchor>
    <xdr:from>
      <xdr:col>44</xdr:col>
      <xdr:colOff>342900</xdr:colOff>
      <xdr:row>49</xdr:row>
      <xdr:rowOff>28575</xdr:rowOff>
    </xdr:from>
    <xdr:ext cx="2286000" cy="666750"/>
    <xdr:sp macro="" textlink="">
      <xdr:nvSpPr>
        <xdr:cNvPr id="10" name="Shape 10">
          <a:extLst>
            <a:ext uri="{FF2B5EF4-FFF2-40B4-BE49-F238E27FC236}">
              <a16:creationId xmlns:a16="http://schemas.microsoft.com/office/drawing/2014/main" id="{00000000-0008-0000-0000-00000A000000}"/>
            </a:ext>
          </a:extLst>
        </xdr:cNvPr>
        <xdr:cNvSpPr/>
      </xdr:nvSpPr>
      <xdr:spPr>
        <a:xfrm>
          <a:off x="4207763" y="3451388"/>
          <a:ext cx="2276475" cy="657225"/>
        </a:xfrm>
        <a:prstGeom prst="roundRect">
          <a:avLst>
            <a:gd name="adj" fmla="val 16667"/>
          </a:avLst>
        </a:prstGeom>
        <a:solidFill>
          <a:schemeClr val="lt1"/>
        </a:solidFill>
        <a:ln w="12700" cap="flat" cmpd="sng">
          <a:solidFill>
            <a:schemeClr val="accen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Gráfico de porcentajes (%) por Curso</a:t>
          </a:r>
          <a:endParaRPr sz="1400"/>
        </a:p>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590550</xdr:colOff>
      <xdr:row>49</xdr:row>
      <xdr:rowOff>9525</xdr:rowOff>
    </xdr:from>
    <xdr:ext cx="1352550" cy="533400"/>
    <xdr:sp macro="" textlink="">
      <xdr:nvSpPr>
        <xdr:cNvPr id="11" name="Shape 11">
          <a:extLst>
            <a:ext uri="{FF2B5EF4-FFF2-40B4-BE49-F238E27FC236}">
              <a16:creationId xmlns:a16="http://schemas.microsoft.com/office/drawing/2014/main" id="{00000000-0008-0000-0000-00000B000000}"/>
            </a:ext>
          </a:extLst>
        </xdr:cNvPr>
        <xdr:cNvSpPr/>
      </xdr:nvSpPr>
      <xdr:spPr>
        <a:xfrm>
          <a:off x="4674488" y="3518063"/>
          <a:ext cx="1343025" cy="523875"/>
        </a:xfrm>
        <a:prstGeom prst="roundRect">
          <a:avLst>
            <a:gd name="adj" fmla="val 16667"/>
          </a:avLst>
        </a:prstGeom>
        <a:solidFill>
          <a:schemeClr val="lt1"/>
        </a:solidFill>
        <a:ln w="12700"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Total créditos por curso</a:t>
          </a:r>
          <a:endParaRPr sz="1100"/>
        </a:p>
      </xdr:txBody>
    </xdr:sp>
    <xdr:clientData fLocksWithSheet="0"/>
  </xdr:oneCellAnchor>
  <xdr:oneCellAnchor>
    <xdr:from>
      <xdr:col>9</xdr:col>
      <xdr:colOff>266700</xdr:colOff>
      <xdr:row>43</xdr:row>
      <xdr:rowOff>152400</xdr:rowOff>
    </xdr:from>
    <xdr:ext cx="2047875" cy="285750"/>
    <xdr:sp macro="" textlink="">
      <xdr:nvSpPr>
        <xdr:cNvPr id="12" name="Shape 12">
          <a:extLst>
            <a:ext uri="{FF2B5EF4-FFF2-40B4-BE49-F238E27FC236}">
              <a16:creationId xmlns:a16="http://schemas.microsoft.com/office/drawing/2014/main" id="{00000000-0008-0000-0000-00000C000000}"/>
            </a:ext>
          </a:extLst>
        </xdr:cNvPr>
        <xdr:cNvSpPr/>
      </xdr:nvSpPr>
      <xdr:spPr>
        <a:xfrm>
          <a:off x="4326825" y="3641888"/>
          <a:ext cx="2038350" cy="276225"/>
        </a:xfrm>
        <a:prstGeom prst="roundRect">
          <a:avLst>
            <a:gd name="adj" fmla="val 16667"/>
          </a:avLst>
        </a:prstGeom>
        <a:solidFill>
          <a:schemeClr val="lt1"/>
        </a:solidFill>
        <a:ln w="12700"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Porcentaje por curso</a:t>
          </a:r>
          <a:endParaRPr sz="1100"/>
        </a:p>
      </xdr:txBody>
    </xdr:sp>
    <xdr:clientData fLocksWithSheet="0"/>
  </xdr:oneCellAnchor>
  <xdr:oneCellAnchor>
    <xdr:from>
      <xdr:col>1</xdr:col>
      <xdr:colOff>628650</xdr:colOff>
      <xdr:row>4</xdr:row>
      <xdr:rowOff>85725</xdr:rowOff>
    </xdr:from>
    <xdr:ext cx="1733550" cy="361950"/>
    <xdr:sp macro="" textlink="">
      <xdr:nvSpPr>
        <xdr:cNvPr id="13" name="Shape 13">
          <a:extLst>
            <a:ext uri="{FF2B5EF4-FFF2-40B4-BE49-F238E27FC236}">
              <a16:creationId xmlns:a16="http://schemas.microsoft.com/office/drawing/2014/main" id="{00000000-0008-0000-0000-00000D000000}"/>
            </a:ext>
          </a:extLst>
        </xdr:cNvPr>
        <xdr:cNvSpPr/>
      </xdr:nvSpPr>
      <xdr:spPr>
        <a:xfrm>
          <a:off x="4483988" y="3603788"/>
          <a:ext cx="1724025" cy="352425"/>
        </a:xfrm>
        <a:prstGeom prst="roundRect">
          <a:avLst>
            <a:gd name="adj" fmla="val 16667"/>
          </a:avLst>
        </a:prstGeom>
        <a:solidFill>
          <a:schemeClr val="lt1"/>
        </a:solidFill>
        <a:ln w="12700"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Componente General</a:t>
          </a:r>
          <a:endParaRPr sz="1100"/>
        </a:p>
      </xdr:txBody>
    </xdr:sp>
    <xdr:clientData fLocksWithSheet="0"/>
  </xdr:oneCellAnchor>
  <xdr:oneCellAnchor>
    <xdr:from>
      <xdr:col>6</xdr:col>
      <xdr:colOff>0</xdr:colOff>
      <xdr:row>5</xdr:row>
      <xdr:rowOff>57150</xdr:rowOff>
    </xdr:from>
    <xdr:ext cx="266700" cy="38100"/>
    <xdr:grpSp>
      <xdr:nvGrpSpPr>
        <xdr:cNvPr id="2" name="Shape 2">
          <a:extLst>
            <a:ext uri="{FF2B5EF4-FFF2-40B4-BE49-F238E27FC236}">
              <a16:creationId xmlns:a16="http://schemas.microsoft.com/office/drawing/2014/main" id="{00000000-0008-0000-0000-000002000000}"/>
            </a:ext>
          </a:extLst>
        </xdr:cNvPr>
        <xdr:cNvGrpSpPr/>
      </xdr:nvGrpSpPr>
      <xdr:grpSpPr>
        <a:xfrm>
          <a:off x="3057525" y="1009650"/>
          <a:ext cx="266700" cy="38100"/>
          <a:chOff x="5212650" y="3760950"/>
          <a:chExt cx="266700" cy="38100"/>
        </a:xfrm>
      </xdr:grpSpPr>
      <xdr:grpSp>
        <xdr:nvGrpSpPr>
          <xdr:cNvPr id="14" name="Shape 14">
            <a:extLst>
              <a:ext uri="{FF2B5EF4-FFF2-40B4-BE49-F238E27FC236}">
                <a16:creationId xmlns:a16="http://schemas.microsoft.com/office/drawing/2014/main" id="{00000000-0008-0000-0000-00000E000000}"/>
              </a:ext>
            </a:extLst>
          </xdr:cNvPr>
          <xdr:cNvGrpSpPr/>
        </xdr:nvGrpSpPr>
        <xdr:grpSpPr>
          <a:xfrm>
            <a:off x="5212650" y="3760950"/>
            <a:ext cx="266700" cy="38100"/>
            <a:chOff x="5212650" y="3760950"/>
            <a:chExt cx="266700" cy="38100"/>
          </a:xfrm>
        </xdr:grpSpPr>
        <xdr:sp macro="" textlink="">
          <xdr:nvSpPr>
            <xdr:cNvPr id="15" name="Shape 15">
              <a:extLst>
                <a:ext uri="{FF2B5EF4-FFF2-40B4-BE49-F238E27FC236}">
                  <a16:creationId xmlns:a16="http://schemas.microsoft.com/office/drawing/2014/main" id="{00000000-0008-0000-0000-00000F000000}"/>
                </a:ext>
              </a:extLst>
            </xdr:cNvPr>
            <xdr:cNvSpPr/>
          </xdr:nvSpPr>
          <xdr:spPr>
            <a:xfrm>
              <a:off x="5212650" y="3760950"/>
              <a:ext cx="266700"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6" name="Shape 16">
              <a:extLst>
                <a:ext uri="{FF2B5EF4-FFF2-40B4-BE49-F238E27FC236}">
                  <a16:creationId xmlns:a16="http://schemas.microsoft.com/office/drawing/2014/main" id="{00000000-0008-0000-0000-000010000000}"/>
                </a:ext>
              </a:extLst>
            </xdr:cNvPr>
            <xdr:cNvGrpSpPr/>
          </xdr:nvGrpSpPr>
          <xdr:grpSpPr>
            <a:xfrm>
              <a:off x="5212650" y="3760950"/>
              <a:ext cx="266700" cy="38100"/>
              <a:chOff x="5212650" y="3775238"/>
              <a:chExt cx="266700" cy="9525"/>
            </a:xfrm>
          </xdr:grpSpPr>
          <xdr:sp macro="" textlink="">
            <xdr:nvSpPr>
              <xdr:cNvPr id="17" name="Shape 17">
                <a:extLst>
                  <a:ext uri="{FF2B5EF4-FFF2-40B4-BE49-F238E27FC236}">
                    <a16:creationId xmlns:a16="http://schemas.microsoft.com/office/drawing/2014/main" id="{00000000-0008-0000-0000-000011000000}"/>
                  </a:ext>
                </a:extLst>
              </xdr:cNvPr>
              <xdr:cNvSpPr/>
            </xdr:nvSpPr>
            <xdr:spPr>
              <a:xfrm>
                <a:off x="5212650" y="3775238"/>
                <a:ext cx="266700" cy="95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18" name="Shape 18">
                <a:extLst>
                  <a:ext uri="{FF2B5EF4-FFF2-40B4-BE49-F238E27FC236}">
                    <a16:creationId xmlns:a16="http://schemas.microsoft.com/office/drawing/2014/main" id="{00000000-0008-0000-0000-000012000000}"/>
                  </a:ext>
                </a:extLst>
              </xdr:cNvPr>
              <xdr:cNvCxnSpPr/>
            </xdr:nvCxnSpPr>
            <xdr:spPr>
              <a:xfrm rot="10800000" flipH="1">
                <a:off x="5212650" y="3775238"/>
                <a:ext cx="266700" cy="9525"/>
              </a:xfrm>
              <a:prstGeom prst="straightConnector1">
                <a:avLst/>
              </a:prstGeom>
              <a:noFill/>
              <a:ln w="9525" cap="flat" cmpd="sng">
                <a:solidFill>
                  <a:schemeClr val="dk1"/>
                </a:solidFill>
                <a:prstDash val="solid"/>
                <a:miter lim="800000"/>
                <a:headEnd type="none" w="sm" len="sm"/>
                <a:tailEnd type="triangle" w="med" len="med"/>
              </a:ln>
            </xdr:spPr>
          </xdr:cxnSp>
        </xdr:grpSp>
      </xdr:grpSp>
    </xdr:grpSp>
    <xdr:clientData fLocksWithSheet="0"/>
  </xdr:oneCellAnchor>
  <xdr:oneCellAnchor>
    <xdr:from>
      <xdr:col>6</xdr:col>
      <xdr:colOff>9525</xdr:colOff>
      <xdr:row>23</xdr:row>
      <xdr:rowOff>76200</xdr:rowOff>
    </xdr:from>
    <xdr:ext cx="95250" cy="209550"/>
    <xdr:sp macro="" textlink="">
      <xdr:nvSpPr>
        <xdr:cNvPr id="19" name="Shape 19">
          <a:extLst>
            <a:ext uri="{FF2B5EF4-FFF2-40B4-BE49-F238E27FC236}">
              <a16:creationId xmlns:a16="http://schemas.microsoft.com/office/drawing/2014/main" id="{00000000-0008-0000-0000-000013000000}"/>
            </a:ext>
          </a:extLst>
        </xdr:cNvPr>
        <xdr:cNvSpPr/>
      </xdr:nvSpPr>
      <xdr:spPr>
        <a:xfrm>
          <a:off x="5307900" y="3684750"/>
          <a:ext cx="76200" cy="190500"/>
        </a:xfrm>
        <a:prstGeom prst="rightBracket">
          <a:avLst>
            <a:gd name="adj" fmla="val 8333"/>
          </a:avLst>
        </a:prstGeom>
        <a:noFill/>
        <a:ln w="19050" cap="flat" cmpd="sng">
          <a:solidFill>
            <a:schemeClr val="dk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6</xdr:col>
      <xdr:colOff>76200</xdr:colOff>
      <xdr:row>23</xdr:row>
      <xdr:rowOff>142875</xdr:rowOff>
    </xdr:from>
    <xdr:ext cx="200025" cy="38100"/>
    <xdr:grpSp>
      <xdr:nvGrpSpPr>
        <xdr:cNvPr id="20" name="Shape 2">
          <a:extLst>
            <a:ext uri="{FF2B5EF4-FFF2-40B4-BE49-F238E27FC236}">
              <a16:creationId xmlns:a16="http://schemas.microsoft.com/office/drawing/2014/main" id="{00000000-0008-0000-0000-000014000000}"/>
            </a:ext>
          </a:extLst>
        </xdr:cNvPr>
        <xdr:cNvGrpSpPr/>
      </xdr:nvGrpSpPr>
      <xdr:grpSpPr>
        <a:xfrm>
          <a:off x="3133725" y="4914900"/>
          <a:ext cx="200025" cy="38100"/>
          <a:chOff x="5245988" y="3760950"/>
          <a:chExt cx="200025" cy="38100"/>
        </a:xfrm>
      </xdr:grpSpPr>
      <xdr:grpSp>
        <xdr:nvGrpSpPr>
          <xdr:cNvPr id="21" name="Shape 20">
            <a:extLst>
              <a:ext uri="{FF2B5EF4-FFF2-40B4-BE49-F238E27FC236}">
                <a16:creationId xmlns:a16="http://schemas.microsoft.com/office/drawing/2014/main" id="{00000000-0008-0000-0000-000015000000}"/>
              </a:ext>
            </a:extLst>
          </xdr:cNvPr>
          <xdr:cNvGrpSpPr/>
        </xdr:nvGrpSpPr>
        <xdr:grpSpPr>
          <a:xfrm>
            <a:off x="5245988" y="3760950"/>
            <a:ext cx="200025" cy="38100"/>
            <a:chOff x="5245988" y="3760950"/>
            <a:chExt cx="200025" cy="38100"/>
          </a:xfrm>
        </xdr:grpSpPr>
        <xdr:sp macro="" textlink="">
          <xdr:nvSpPr>
            <xdr:cNvPr id="22" name="Shape 15">
              <a:extLst>
                <a:ext uri="{FF2B5EF4-FFF2-40B4-BE49-F238E27FC236}">
                  <a16:creationId xmlns:a16="http://schemas.microsoft.com/office/drawing/2014/main" id="{00000000-0008-0000-0000-000016000000}"/>
                </a:ext>
              </a:extLst>
            </xdr:cNvPr>
            <xdr:cNvSpPr/>
          </xdr:nvSpPr>
          <xdr:spPr>
            <a:xfrm>
              <a:off x="5245988" y="3760950"/>
              <a:ext cx="200025" cy="381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 name="Shape 21">
              <a:extLst>
                <a:ext uri="{FF2B5EF4-FFF2-40B4-BE49-F238E27FC236}">
                  <a16:creationId xmlns:a16="http://schemas.microsoft.com/office/drawing/2014/main" id="{00000000-0008-0000-0000-000017000000}"/>
                </a:ext>
              </a:extLst>
            </xdr:cNvPr>
            <xdr:cNvGrpSpPr/>
          </xdr:nvGrpSpPr>
          <xdr:grpSpPr>
            <a:xfrm>
              <a:off x="5245988" y="3760950"/>
              <a:ext cx="200025" cy="38100"/>
              <a:chOff x="5245913" y="3770475"/>
              <a:chExt cx="200100" cy="19200"/>
            </a:xfrm>
          </xdr:grpSpPr>
          <xdr:sp macro="" textlink="">
            <xdr:nvSpPr>
              <xdr:cNvPr id="24" name="Shape 22">
                <a:extLst>
                  <a:ext uri="{FF2B5EF4-FFF2-40B4-BE49-F238E27FC236}">
                    <a16:creationId xmlns:a16="http://schemas.microsoft.com/office/drawing/2014/main" id="{00000000-0008-0000-0000-000018000000}"/>
                  </a:ext>
                </a:extLst>
              </xdr:cNvPr>
              <xdr:cNvSpPr/>
            </xdr:nvSpPr>
            <xdr:spPr>
              <a:xfrm>
                <a:off x="5245913" y="3770475"/>
                <a:ext cx="200100" cy="192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25" name="Shape 23">
                <a:extLst>
                  <a:ext uri="{FF2B5EF4-FFF2-40B4-BE49-F238E27FC236}">
                    <a16:creationId xmlns:a16="http://schemas.microsoft.com/office/drawing/2014/main" id="{00000000-0008-0000-0000-000019000000}"/>
                  </a:ext>
                </a:extLst>
              </xdr:cNvPr>
              <xdr:cNvCxnSpPr>
                <a:stCxn id="16" idx="1"/>
                <a:endCxn id="12" idx="2"/>
              </xdr:cNvCxnSpPr>
            </xdr:nvCxnSpPr>
            <xdr:spPr>
              <a:xfrm flipH="1">
                <a:off x="5245913" y="3770475"/>
                <a:ext cx="200100" cy="19200"/>
              </a:xfrm>
              <a:prstGeom prst="straightConnector1">
                <a:avLst/>
              </a:prstGeom>
              <a:noFill/>
              <a:ln w="19050" cap="flat" cmpd="sng">
                <a:solidFill>
                  <a:schemeClr val="dk1"/>
                </a:solidFill>
                <a:prstDash val="solid"/>
                <a:miter lim="800000"/>
                <a:headEnd type="none" w="sm" len="sm"/>
                <a:tailEnd type="none" w="sm" len="sm"/>
              </a:ln>
            </xdr:spPr>
          </xdr:cxnSp>
        </xdr:grpSp>
      </xdr:grpSp>
    </xdr:grpSp>
    <xdr:clientData fLocksWithSheet="0"/>
  </xdr:oneCellAnchor>
  <xdr:oneCellAnchor>
    <xdr:from>
      <xdr:col>6</xdr:col>
      <xdr:colOff>257175</xdr:colOff>
      <xdr:row>22</xdr:row>
      <xdr:rowOff>66675</xdr:rowOff>
    </xdr:from>
    <xdr:ext cx="1057275" cy="600075"/>
    <xdr:sp macro="" textlink="">
      <xdr:nvSpPr>
        <xdr:cNvPr id="26" name="Shape 24">
          <a:extLst>
            <a:ext uri="{FF2B5EF4-FFF2-40B4-BE49-F238E27FC236}">
              <a16:creationId xmlns:a16="http://schemas.microsoft.com/office/drawing/2014/main" id="{00000000-0008-0000-0000-00001A000000}"/>
            </a:ext>
          </a:extLst>
        </xdr:cNvPr>
        <xdr:cNvSpPr/>
      </xdr:nvSpPr>
      <xdr:spPr>
        <a:xfrm>
          <a:off x="4822125" y="3503775"/>
          <a:ext cx="1047750" cy="552450"/>
        </a:xfrm>
        <a:prstGeom prst="roundRect">
          <a:avLst>
            <a:gd name="adj" fmla="val 16667"/>
          </a:avLst>
        </a:prstGeom>
        <a:solidFill>
          <a:schemeClr val="lt1"/>
        </a:solidFill>
        <a:ln w="12700" cap="flat" cmpd="sng">
          <a:solidFill>
            <a:schemeClr val="accen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E: Electiva</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O: Obligatoria</a:t>
          </a:r>
          <a:endParaRPr sz="1400"/>
        </a:p>
      </xdr:txBody>
    </xdr:sp>
    <xdr:clientData fLocksWithSheet="0"/>
  </xdr:oneCellAnchor>
  <xdr:oneCellAnchor>
    <xdr:from>
      <xdr:col>6</xdr:col>
      <xdr:colOff>161925</xdr:colOff>
      <xdr:row>47</xdr:row>
      <xdr:rowOff>171450</xdr:rowOff>
    </xdr:from>
    <xdr:ext cx="38100" cy="266700"/>
    <xdr:grpSp>
      <xdr:nvGrpSpPr>
        <xdr:cNvPr id="27" name="Shape 2">
          <a:extLst>
            <a:ext uri="{FF2B5EF4-FFF2-40B4-BE49-F238E27FC236}">
              <a16:creationId xmlns:a16="http://schemas.microsoft.com/office/drawing/2014/main" id="{00000000-0008-0000-0000-00001B000000}"/>
            </a:ext>
          </a:extLst>
        </xdr:cNvPr>
        <xdr:cNvGrpSpPr/>
      </xdr:nvGrpSpPr>
      <xdr:grpSpPr>
        <a:xfrm>
          <a:off x="3219450" y="9715500"/>
          <a:ext cx="38100" cy="266700"/>
          <a:chOff x="5326950" y="3646650"/>
          <a:chExt cx="38100" cy="266700"/>
        </a:xfrm>
      </xdr:grpSpPr>
      <xdr:grpSp>
        <xdr:nvGrpSpPr>
          <xdr:cNvPr id="28" name="Shape 25">
            <a:extLst>
              <a:ext uri="{FF2B5EF4-FFF2-40B4-BE49-F238E27FC236}">
                <a16:creationId xmlns:a16="http://schemas.microsoft.com/office/drawing/2014/main" id="{00000000-0008-0000-0000-00001C000000}"/>
              </a:ext>
            </a:extLst>
          </xdr:cNvPr>
          <xdr:cNvGrpSpPr/>
        </xdr:nvGrpSpPr>
        <xdr:grpSpPr>
          <a:xfrm>
            <a:off x="5326950" y="3646650"/>
            <a:ext cx="38100" cy="266700"/>
            <a:chOff x="5326950" y="3646650"/>
            <a:chExt cx="38100" cy="266700"/>
          </a:xfrm>
        </xdr:grpSpPr>
        <xdr:sp macro="" textlink="">
          <xdr:nvSpPr>
            <xdr:cNvPr id="29" name="Shape 15">
              <a:extLst>
                <a:ext uri="{FF2B5EF4-FFF2-40B4-BE49-F238E27FC236}">
                  <a16:creationId xmlns:a16="http://schemas.microsoft.com/office/drawing/2014/main" id="{00000000-0008-0000-0000-00001D000000}"/>
                </a:ext>
              </a:extLst>
            </xdr:cNvPr>
            <xdr:cNvSpPr/>
          </xdr:nvSpPr>
          <xdr:spPr>
            <a:xfrm>
              <a:off x="5326950" y="3646650"/>
              <a:ext cx="38100" cy="266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0" name="Shape 26">
              <a:extLst>
                <a:ext uri="{FF2B5EF4-FFF2-40B4-BE49-F238E27FC236}">
                  <a16:creationId xmlns:a16="http://schemas.microsoft.com/office/drawing/2014/main" id="{00000000-0008-0000-0000-00001E000000}"/>
                </a:ext>
              </a:extLst>
            </xdr:cNvPr>
            <xdr:cNvGrpSpPr/>
          </xdr:nvGrpSpPr>
          <xdr:grpSpPr>
            <a:xfrm>
              <a:off x="5326950" y="3646650"/>
              <a:ext cx="38100" cy="266700"/>
              <a:chOff x="5341163" y="3646650"/>
              <a:chExt cx="9600" cy="266700"/>
            </a:xfrm>
          </xdr:grpSpPr>
          <xdr:sp macro="" textlink="">
            <xdr:nvSpPr>
              <xdr:cNvPr id="31" name="Shape 27">
                <a:extLst>
                  <a:ext uri="{FF2B5EF4-FFF2-40B4-BE49-F238E27FC236}">
                    <a16:creationId xmlns:a16="http://schemas.microsoft.com/office/drawing/2014/main" id="{00000000-0008-0000-0000-00001F000000}"/>
                  </a:ext>
                </a:extLst>
              </xdr:cNvPr>
              <xdr:cNvSpPr/>
            </xdr:nvSpPr>
            <xdr:spPr>
              <a:xfrm>
                <a:off x="5341163" y="3646650"/>
                <a:ext cx="9600" cy="2667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xnSp macro="">
            <xdr:nvCxnSpPr>
              <xdr:cNvPr id="32" name="Shape 28">
                <a:extLst>
                  <a:ext uri="{FF2B5EF4-FFF2-40B4-BE49-F238E27FC236}">
                    <a16:creationId xmlns:a16="http://schemas.microsoft.com/office/drawing/2014/main" id="{00000000-0008-0000-0000-000020000000}"/>
                  </a:ext>
                </a:extLst>
              </xdr:cNvPr>
              <xdr:cNvCxnSpPr>
                <a:stCxn id="9" idx="0"/>
              </xdr:cNvCxnSpPr>
            </xdr:nvCxnSpPr>
            <xdr:spPr>
              <a:xfrm rot="10800000">
                <a:off x="5341163" y="3646650"/>
                <a:ext cx="9600" cy="266700"/>
              </a:xfrm>
              <a:prstGeom prst="straightConnector1">
                <a:avLst/>
              </a:prstGeom>
              <a:noFill/>
              <a:ln w="9525" cap="flat" cmpd="sng">
                <a:solidFill>
                  <a:srgbClr val="000000"/>
                </a:solidFill>
                <a:prstDash val="solid"/>
                <a:miter lim="800000"/>
                <a:headEnd type="none" w="sm" len="sm"/>
                <a:tailEnd type="triangle" w="med" len="med"/>
              </a:ln>
            </xdr:spPr>
          </xdr:cxnSp>
        </xdr:grpSp>
      </xdr:grpSp>
    </xdr:grpSp>
    <xdr:clientData fLocksWithSheet="0"/>
  </xdr:oneCellAnchor>
  <xdr:oneCellAnchor>
    <xdr:from>
      <xdr:col>1</xdr:col>
      <xdr:colOff>9525</xdr:colOff>
      <xdr:row>30</xdr:row>
      <xdr:rowOff>0</xdr:rowOff>
    </xdr:from>
    <xdr:ext cx="2352675" cy="657225"/>
    <xdr:sp macro="" textlink="">
      <xdr:nvSpPr>
        <xdr:cNvPr id="33" name="Shape 29">
          <a:extLst>
            <a:ext uri="{FF2B5EF4-FFF2-40B4-BE49-F238E27FC236}">
              <a16:creationId xmlns:a16="http://schemas.microsoft.com/office/drawing/2014/main" id="{00000000-0008-0000-0000-000021000000}"/>
            </a:ext>
          </a:extLst>
        </xdr:cNvPr>
        <xdr:cNvSpPr/>
      </xdr:nvSpPr>
      <xdr:spPr>
        <a:xfrm>
          <a:off x="4174425" y="3456150"/>
          <a:ext cx="2343150" cy="647700"/>
        </a:xfrm>
        <a:prstGeom prst="roundRect">
          <a:avLst>
            <a:gd name="adj" fmla="val 16667"/>
          </a:avLst>
        </a:prstGeom>
        <a:solidFill>
          <a:schemeClr val="lt1"/>
        </a:solidFill>
        <a:ln w="12700" cap="flat" cmpd="sng">
          <a:solidFill>
            <a:schemeClr val="accen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Horas de trabajo directo a la semana</a:t>
          </a:r>
          <a:endParaRPr sz="1100"/>
        </a:p>
      </xdr:txBody>
    </xdr:sp>
    <xdr:clientData fLocksWithSheet="0"/>
  </xdr:oneCellAnchor>
  <xdr:oneCellAnchor>
    <xdr:from>
      <xdr:col>4</xdr:col>
      <xdr:colOff>657225</xdr:colOff>
      <xdr:row>21</xdr:row>
      <xdr:rowOff>180975</xdr:rowOff>
    </xdr:from>
    <xdr:ext cx="342900" cy="533400"/>
    <xdr:pic>
      <xdr:nvPicPr>
        <xdr:cNvPr id="34" name="image2.png">
          <a:extLst>
            <a:ext uri="{FF2B5EF4-FFF2-40B4-BE49-F238E27FC236}">
              <a16:creationId xmlns:a16="http://schemas.microsoft.com/office/drawing/2014/main" id="{00000000-0008-0000-0000-000022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4</xdr:col>
      <xdr:colOff>476250</xdr:colOff>
      <xdr:row>13</xdr:row>
      <xdr:rowOff>95250</xdr:rowOff>
    </xdr:from>
    <xdr:ext cx="495300" cy="428625"/>
    <xdr:pic>
      <xdr:nvPicPr>
        <xdr:cNvPr id="35" name="image1.png">
          <a:extLst>
            <a:ext uri="{FF2B5EF4-FFF2-40B4-BE49-F238E27FC236}">
              <a16:creationId xmlns:a16="http://schemas.microsoft.com/office/drawing/2014/main" id="{00000000-0008-0000-0000-000023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11</xdr:col>
      <xdr:colOff>171450</xdr:colOff>
      <xdr:row>40</xdr:row>
      <xdr:rowOff>0</xdr:rowOff>
    </xdr:from>
    <xdr:ext cx="5591175" cy="3038475"/>
    <xdr:graphicFrame macro="">
      <xdr:nvGraphicFramePr>
        <xdr:cNvPr id="901525885" name="Chart 2">
          <a:extLst>
            <a:ext uri="{FF2B5EF4-FFF2-40B4-BE49-F238E27FC236}">
              <a16:creationId xmlns:a16="http://schemas.microsoft.com/office/drawing/2014/main" id="{00000000-0008-0000-0100-00007D31BC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36</xdr:col>
      <xdr:colOff>247650</xdr:colOff>
      <xdr:row>39</xdr:row>
      <xdr:rowOff>104775</xdr:rowOff>
    </xdr:from>
    <xdr:ext cx="9477375" cy="3105150"/>
    <xdr:graphicFrame macro="">
      <xdr:nvGraphicFramePr>
        <xdr:cNvPr id="53728592" name="Chart 3">
          <a:extLst>
            <a:ext uri="{FF2B5EF4-FFF2-40B4-BE49-F238E27FC236}">
              <a16:creationId xmlns:a16="http://schemas.microsoft.com/office/drawing/2014/main" id="{00000000-0008-0000-0100-000050D533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304800</xdr:colOff>
      <xdr:row>15</xdr:row>
      <xdr:rowOff>57150</xdr:rowOff>
    </xdr:from>
    <xdr:ext cx="6962775" cy="2876550"/>
    <xdr:graphicFrame macro="">
      <xdr:nvGraphicFramePr>
        <xdr:cNvPr id="1658483922" name="Chart 4">
          <a:extLst>
            <a:ext uri="{FF2B5EF4-FFF2-40B4-BE49-F238E27FC236}">
              <a16:creationId xmlns:a16="http://schemas.microsoft.com/office/drawing/2014/main" id="{00000000-0008-0000-0500-0000D274DA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PAULA CAMILA VANEGAS IPIA" refreshedDate="46080.461854398149" refreshedVersion="8" recordCount="12" xr:uid="{00000000-000A-0000-FFFF-FFFF00000000}">
  <cacheSource type="worksheet">
    <worksheetSource ref="A18:G30" sheet="Datos"/>
  </cacheSource>
  <cacheFields count="7">
    <cacheField name="SEMESTRES" numFmtId="0">
      <sharedItems containsSemiMixedTypes="0" containsString="0" containsNumber="1" containsInteger="1" minValue="1" maxValue="12" count="12">
        <n v="1"/>
        <n v="2"/>
        <n v="3"/>
        <n v="4"/>
        <n v="5"/>
        <n v="6"/>
        <n v="7"/>
        <n v="8"/>
        <n v="9"/>
        <n v="10"/>
        <n v="11"/>
        <n v="12"/>
      </sharedItems>
    </cacheField>
    <cacheField name="CURSOS" numFmtId="0">
      <sharedItems containsSemiMixedTypes="0" containsString="0" containsNumber="1" containsInteger="1" minValue="0" maxValue="7"/>
    </cacheField>
    <cacheField name="CREDITOS CG" numFmtId="0">
      <sharedItems containsSemiMixedTypes="0" containsString="0" containsNumber="1" containsInteger="1" minValue="0" maxValue="9"/>
    </cacheField>
    <cacheField name="CREDITOS CF" numFmtId="0">
      <sharedItems containsSemiMixedTypes="0" containsString="0" containsNumber="1" containsInteger="1" minValue="0" maxValue="0"/>
    </cacheField>
    <cacheField name="CREDITOS CE" numFmtId="0">
      <sharedItems containsSemiMixedTypes="0" containsString="0" containsNumber="1" containsInteger="1" minValue="0" maxValue="18"/>
    </cacheField>
    <cacheField name="H. PRESENCIALES" numFmtId="0">
      <sharedItems containsSemiMixedTypes="0" containsString="0" containsNumber="1" containsInteger="1" minValue="0" maxValue="18"/>
    </cacheField>
    <cacheField name="H. INDEPENDIENTE" numFmtId="0">
      <sharedItems containsSemiMixedTypes="0" containsString="0" containsNumber="1" containsInteger="1" minValue="0" maxValue="5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7"/>
    <n v="7"/>
    <n v="0"/>
    <n v="10"/>
    <n v="17"/>
    <n v="51"/>
  </r>
  <r>
    <x v="1"/>
    <n v="7"/>
    <n v="9"/>
    <n v="0"/>
    <n v="8"/>
    <n v="17"/>
    <n v="51"/>
  </r>
  <r>
    <x v="2"/>
    <n v="6"/>
    <n v="5"/>
    <n v="0"/>
    <n v="12"/>
    <n v="17"/>
    <n v="51"/>
  </r>
  <r>
    <x v="3"/>
    <n v="5"/>
    <n v="2"/>
    <n v="0"/>
    <n v="16"/>
    <n v="18"/>
    <n v="54"/>
  </r>
  <r>
    <x v="4"/>
    <n v="6"/>
    <n v="0"/>
    <n v="0"/>
    <n v="18"/>
    <n v="18"/>
    <n v="54"/>
  </r>
  <r>
    <x v="5"/>
    <n v="6"/>
    <n v="0"/>
    <n v="0"/>
    <n v="18"/>
    <n v="18"/>
    <n v="54"/>
  </r>
  <r>
    <x v="6"/>
    <n v="6"/>
    <n v="0"/>
    <n v="0"/>
    <n v="16"/>
    <n v="16"/>
    <n v="48"/>
  </r>
  <r>
    <x v="7"/>
    <n v="6"/>
    <n v="2"/>
    <n v="0"/>
    <n v="13"/>
    <n v="14"/>
    <n v="46"/>
  </r>
  <r>
    <x v="8"/>
    <n v="4"/>
    <n v="0"/>
    <n v="0"/>
    <n v="15"/>
    <n v="10"/>
    <n v="29"/>
  </r>
  <r>
    <x v="9"/>
    <n v="0"/>
    <n v="0"/>
    <n v="0"/>
    <n v="0"/>
    <n v="0"/>
    <n v="0"/>
  </r>
  <r>
    <x v="10"/>
    <n v="0"/>
    <n v="0"/>
    <n v="0"/>
    <n v="0"/>
    <n v="0"/>
    <n v="0"/>
  </r>
  <r>
    <x v="11"/>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Grafico" cacheId="4" applyNumberFormats="0" applyBorderFormats="0" applyFontFormats="0" applyPatternFormats="0" applyAlignmentFormats="0" applyWidthHeightFormats="0" dataCaption="" updatedVersion="8" compact="0" compactData="0">
  <location ref="A1:G14" firstHeaderRow="1" firstDataRow="2" firstDataCol="1"/>
  <pivotFields count="7">
    <pivotField name="SEMESTRES" axis="axisRow" compact="0" outline="0" multipleItemSelectionAllowed="1" showAll="0" sortType="ascending">
      <items count="13">
        <item x="0"/>
        <item x="1"/>
        <item x="2"/>
        <item x="3"/>
        <item x="4"/>
        <item x="5"/>
        <item x="6"/>
        <item x="7"/>
        <item x="8"/>
        <item x="9"/>
        <item x="10"/>
        <item x="11"/>
        <item t="default"/>
      </items>
    </pivotField>
    <pivotField name="CURSOS" dataField="1" compact="0" outline="0" multipleItemSelectionAllowed="1" showAll="0"/>
    <pivotField name="CREDITOS CG" dataField="1" compact="0" outline="0" multipleItemSelectionAllowed="1" showAll="0"/>
    <pivotField name="CREDITOS CF" dataField="1" compact="0" outline="0" multipleItemSelectionAllowed="1" showAll="0"/>
    <pivotField name="CREDITOS CE" dataField="1" compact="0" outline="0" multipleItemSelectionAllowed="1" showAll="0"/>
    <pivotField name="H. PRESENCIALES" dataField="1" compact="0" outline="0" multipleItemSelectionAllowed="1" showAll="0"/>
    <pivotField name="H. INDEPENDIENTE" dataField="1" compact="0" outline="0" multipleItemSelectionAllowed="1" showAll="0"/>
  </pivotFields>
  <rowFields count="1">
    <field x="0"/>
  </rowFields>
  <rowItems count="13">
    <i>
      <x/>
    </i>
    <i>
      <x v="1"/>
    </i>
    <i>
      <x v="2"/>
    </i>
    <i>
      <x v="3"/>
    </i>
    <i>
      <x v="4"/>
    </i>
    <i>
      <x v="5"/>
    </i>
    <i>
      <x v="6"/>
    </i>
    <i>
      <x v="7"/>
    </i>
    <i>
      <x v="8"/>
    </i>
    <i>
      <x v="9"/>
    </i>
    <i>
      <x v="10"/>
    </i>
    <i>
      <x v="11"/>
    </i>
    <i t="grand">
      <x/>
    </i>
  </rowItems>
  <colFields count="1">
    <field x="-2"/>
  </colFields>
  <colItems count="6">
    <i>
      <x/>
    </i>
    <i i="1">
      <x v="1"/>
    </i>
    <i i="2">
      <x v="2"/>
    </i>
    <i i="3">
      <x v="3"/>
    </i>
    <i i="4">
      <x v="4"/>
    </i>
    <i i="5">
      <x v="5"/>
    </i>
  </colItems>
  <dataFields count="6">
    <dataField name="Suma de CURSOS" fld="1" baseField="0"/>
    <dataField name="Suma de CREDITOS CG" fld="2" baseField="0"/>
    <dataField name="Suma de CREDITOS CF" fld="3" baseField="0"/>
    <dataField name="Suma de CREDITOS CE" fld="4" baseField="0"/>
    <dataField name="Suma de H. PRESENCIALES" fld="5" baseField="0"/>
    <dataField name="Suma de H. INDEPENDIENTE" fld="6"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N1000"/>
  <sheetViews>
    <sheetView showGridLines="0" topLeftCell="A13" workbookViewId="0"/>
  </sheetViews>
  <sheetFormatPr baseColWidth="10" defaultColWidth="14.42578125" defaultRowHeight="15" customHeight="1" x14ac:dyDescent="0.25"/>
  <cols>
    <col min="1" max="1" width="10.85546875" customWidth="1"/>
    <col min="2" max="2" width="12" customWidth="1"/>
    <col min="3" max="4" width="4" customWidth="1"/>
    <col min="5" max="5" width="9.85546875" customWidth="1"/>
    <col min="6" max="6" width="5.140625" customWidth="1"/>
    <col min="7" max="7" width="6.42578125" customWidth="1"/>
    <col min="8" max="8" width="5.42578125" customWidth="1"/>
    <col min="9" max="9" width="4" customWidth="1"/>
    <col min="10" max="10" width="7.140625" customWidth="1"/>
    <col min="11" max="11" width="3.42578125" customWidth="1"/>
    <col min="12" max="12" width="4.140625" customWidth="1"/>
    <col min="13" max="14" width="4" customWidth="1"/>
    <col min="15" max="15" width="6.140625" customWidth="1"/>
    <col min="16" max="16" width="3.42578125" customWidth="1"/>
    <col min="17" max="17" width="3.7109375" customWidth="1"/>
    <col min="18" max="19" width="4" customWidth="1"/>
    <col min="20" max="20" width="7.140625" customWidth="1"/>
    <col min="21" max="21" width="5" customWidth="1"/>
    <col min="22" max="22" width="3.7109375" customWidth="1"/>
    <col min="23" max="24" width="4" customWidth="1"/>
    <col min="25" max="25" width="7.140625" customWidth="1"/>
    <col min="26" max="26" width="3.42578125" customWidth="1"/>
    <col min="27" max="27" width="3.140625" customWidth="1"/>
    <col min="28" max="29" width="4" customWidth="1"/>
    <col min="30" max="30" width="7.140625" customWidth="1"/>
    <col min="31" max="31" width="3.42578125" customWidth="1"/>
    <col min="32" max="34" width="4" customWidth="1"/>
    <col min="35" max="35" width="7.140625" customWidth="1"/>
    <col min="36" max="38" width="4" customWidth="1"/>
    <col min="39" max="39" width="3.85546875" customWidth="1"/>
    <col min="40" max="40" width="7.140625" customWidth="1"/>
    <col min="41" max="42" width="3.42578125" customWidth="1"/>
    <col min="43" max="44" width="4" customWidth="1"/>
    <col min="45" max="45" width="7.140625" customWidth="1"/>
    <col min="46" max="47" width="3.7109375" customWidth="1"/>
    <col min="48" max="49" width="4" customWidth="1"/>
    <col min="50" max="50" width="7.140625" customWidth="1"/>
    <col min="51" max="54" width="4" customWidth="1"/>
    <col min="55" max="55" width="7.140625" customWidth="1"/>
    <col min="56" max="59" width="4" customWidth="1"/>
    <col min="60" max="60" width="7.140625" customWidth="1"/>
    <col min="61" max="62" width="4" customWidth="1"/>
    <col min="63" max="66" width="10.85546875" customWidth="1"/>
  </cols>
  <sheetData>
    <row r="1" spans="1:66" ht="15" customHeight="1" x14ac:dyDescent="0.25">
      <c r="A1" s="1"/>
      <c r="B1" s="155" t="s">
        <v>0</v>
      </c>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
      <c r="BG1" s="1"/>
      <c r="BH1" s="1"/>
      <c r="BI1" s="1"/>
      <c r="BJ1" s="1"/>
      <c r="BK1" s="1"/>
      <c r="BL1" s="1"/>
      <c r="BM1" s="1"/>
      <c r="BN1" s="1"/>
    </row>
    <row r="2" spans="1:66" x14ac:dyDescent="0.25">
      <c r="A2" s="1"/>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
      <c r="BG2" s="1"/>
      <c r="BH2" s="1"/>
      <c r="BI2" s="1"/>
      <c r="BJ2" s="1"/>
      <c r="BK2" s="1"/>
      <c r="BL2" s="1"/>
      <c r="BM2" s="1"/>
      <c r="BN2" s="1"/>
    </row>
    <row r="3" spans="1:66" x14ac:dyDescent="0.25">
      <c r="A3" s="1"/>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
      <c r="BG3" s="1"/>
      <c r="BH3" s="1"/>
      <c r="BI3" s="1"/>
      <c r="BJ3" s="1"/>
      <c r="BK3" s="1"/>
      <c r="BL3" s="1"/>
      <c r="BM3" s="1"/>
      <c r="BN3" s="1"/>
    </row>
    <row r="4" spans="1:66" x14ac:dyDescent="0.25">
      <c r="A4" s="1"/>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
      <c r="BG4" s="1"/>
      <c r="BH4" s="1"/>
      <c r="BI4" s="1"/>
      <c r="BJ4" s="1"/>
      <c r="BK4" s="1"/>
      <c r="BL4" s="1"/>
      <c r="BM4" s="1"/>
      <c r="BN4" s="1"/>
    </row>
    <row r="5" spans="1:66"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row>
    <row r="6" spans="1:66" x14ac:dyDescent="0.25">
      <c r="A6" s="1"/>
      <c r="B6" s="1"/>
      <c r="C6" s="1"/>
      <c r="D6" s="1"/>
      <c r="E6" s="1"/>
      <c r="F6" s="1"/>
      <c r="G6" s="1"/>
      <c r="H6" s="144" t="s">
        <v>1</v>
      </c>
      <c r="I6" s="142"/>
      <c r="J6" s="153" t="s">
        <v>2</v>
      </c>
      <c r="K6" s="148"/>
      <c r="L6" s="148"/>
      <c r="M6" s="148"/>
      <c r="N6" s="148"/>
      <c r="O6" s="142"/>
      <c r="P6" s="2"/>
      <c r="Q6" s="1"/>
      <c r="R6" s="1"/>
      <c r="S6" s="1"/>
      <c r="T6" s="1"/>
      <c r="U6" s="1"/>
      <c r="V6" s="1"/>
      <c r="W6" s="1"/>
      <c r="X6" s="1"/>
      <c r="Y6" s="153" t="s">
        <v>3</v>
      </c>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2"/>
      <c r="BG6" s="2"/>
      <c r="BH6" s="1"/>
      <c r="BI6" s="1"/>
      <c r="BJ6" s="1"/>
      <c r="BK6" s="1"/>
      <c r="BL6" s="1"/>
      <c r="BM6" s="1"/>
      <c r="BN6" s="1"/>
    </row>
    <row r="7" spans="1:66" x14ac:dyDescent="0.25">
      <c r="A7" s="1"/>
      <c r="B7" s="1"/>
      <c r="C7" s="1"/>
      <c r="D7" s="1"/>
      <c r="E7" s="1"/>
      <c r="F7" s="1"/>
      <c r="G7" s="1"/>
      <c r="H7" s="145" t="s">
        <v>4</v>
      </c>
      <c r="I7" s="142"/>
      <c r="J7" s="153" t="s">
        <v>5</v>
      </c>
      <c r="K7" s="148"/>
      <c r="L7" s="148"/>
      <c r="M7" s="148"/>
      <c r="N7" s="148"/>
      <c r="O7" s="142"/>
      <c r="P7" s="2"/>
      <c r="Q7" s="1"/>
      <c r="R7" s="1"/>
      <c r="S7" s="1"/>
      <c r="T7" s="1"/>
      <c r="U7" s="1"/>
      <c r="V7" s="1"/>
      <c r="W7" s="1"/>
      <c r="X7" s="1"/>
      <c r="Y7" s="153" t="s">
        <v>6</v>
      </c>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2"/>
      <c r="BG7" s="2"/>
      <c r="BH7" s="1"/>
      <c r="BI7" s="1"/>
      <c r="BJ7" s="1"/>
      <c r="BK7" s="1"/>
      <c r="BL7" s="1"/>
      <c r="BM7" s="1"/>
      <c r="BN7" s="1"/>
    </row>
    <row r="8" spans="1:66" x14ac:dyDescent="0.25">
      <c r="A8" s="1"/>
      <c r="B8" s="1"/>
      <c r="C8" s="1"/>
      <c r="D8" s="1"/>
      <c r="E8" s="1"/>
      <c r="F8" s="1"/>
      <c r="G8" s="1"/>
      <c r="H8" s="146" t="s">
        <v>7</v>
      </c>
      <c r="I8" s="142"/>
      <c r="J8" s="153" t="s">
        <v>8</v>
      </c>
      <c r="K8" s="148"/>
      <c r="L8" s="148"/>
      <c r="M8" s="148"/>
      <c r="N8" s="148"/>
      <c r="O8" s="142"/>
      <c r="P8" s="2"/>
      <c r="Q8" s="1"/>
      <c r="R8" s="1"/>
      <c r="S8" s="1"/>
      <c r="T8" s="1"/>
      <c r="U8" s="1"/>
      <c r="V8" s="1"/>
      <c r="W8" s="1"/>
      <c r="X8" s="1"/>
      <c r="Y8" s="153" t="s">
        <v>9</v>
      </c>
      <c r="Z8" s="148"/>
      <c r="AA8" s="148"/>
      <c r="AB8" s="148"/>
      <c r="AC8" s="148"/>
      <c r="AD8" s="148"/>
      <c r="AE8" s="148"/>
      <c r="AF8" s="148"/>
      <c r="AG8" s="148"/>
      <c r="AH8" s="148"/>
      <c r="AI8" s="148"/>
      <c r="AJ8" s="148"/>
      <c r="AK8" s="148"/>
      <c r="AL8" s="148"/>
      <c r="AM8" s="148"/>
      <c r="AN8" s="148"/>
      <c r="AO8" s="148"/>
      <c r="AP8" s="148"/>
      <c r="AQ8" s="148"/>
      <c r="AR8" s="148"/>
      <c r="AS8" s="148"/>
      <c r="AT8" s="148"/>
      <c r="AU8" s="148"/>
      <c r="AV8" s="148"/>
      <c r="AW8" s="148"/>
      <c r="AX8" s="148"/>
      <c r="AY8" s="148"/>
      <c r="AZ8" s="148"/>
      <c r="BA8" s="148"/>
      <c r="BB8" s="148"/>
      <c r="BC8" s="148"/>
      <c r="BD8" s="148"/>
      <c r="BE8" s="148"/>
      <c r="BF8" s="142"/>
      <c r="BG8" s="2"/>
      <c r="BH8" s="1"/>
      <c r="BI8" s="1"/>
      <c r="BJ8" s="1"/>
      <c r="BK8" s="1"/>
      <c r="BL8" s="1"/>
      <c r="BM8" s="1"/>
      <c r="BN8" s="1"/>
    </row>
    <row r="9" spans="1:66" x14ac:dyDescent="0.25">
      <c r="A9" s="1"/>
      <c r="B9" s="1"/>
      <c r="C9" s="1"/>
      <c r="D9" s="1"/>
      <c r="E9" s="1"/>
      <c r="F9" s="1"/>
      <c r="G9" s="1"/>
      <c r="H9" s="1"/>
      <c r="I9" s="1"/>
      <c r="J9" s="1"/>
      <c r="K9" s="1"/>
      <c r="L9" s="1"/>
      <c r="M9" s="1"/>
      <c r="N9" s="1"/>
      <c r="O9" s="1"/>
      <c r="P9" s="1"/>
      <c r="Q9" s="1"/>
      <c r="R9" s="1"/>
      <c r="S9" s="1"/>
      <c r="T9" s="1"/>
      <c r="U9" s="1"/>
      <c r="V9" s="1"/>
      <c r="W9" s="1"/>
      <c r="X9" s="1"/>
      <c r="Y9" s="153" t="s">
        <v>10</v>
      </c>
      <c r="Z9" s="148"/>
      <c r="AA9" s="148"/>
      <c r="AB9" s="148"/>
      <c r="AC9" s="148"/>
      <c r="AD9" s="148"/>
      <c r="AE9" s="148"/>
      <c r="AF9" s="148"/>
      <c r="AG9" s="148"/>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2"/>
      <c r="BG9" s="2"/>
      <c r="BH9" s="1"/>
      <c r="BI9" s="1"/>
      <c r="BJ9" s="1"/>
      <c r="BK9" s="1"/>
      <c r="BL9" s="1"/>
      <c r="BM9" s="1"/>
      <c r="BN9" s="1"/>
    </row>
    <row r="10" spans="1:66" x14ac:dyDescent="0.25">
      <c r="A10" s="1"/>
      <c r="B10" s="1"/>
      <c r="C10" s="1"/>
      <c r="D10" s="1"/>
      <c r="E10" s="1"/>
      <c r="F10" s="152" t="s">
        <v>11</v>
      </c>
      <c r="G10" s="142"/>
      <c r="H10" s="153" t="s">
        <v>12</v>
      </c>
      <c r="I10" s="148"/>
      <c r="J10" s="148"/>
      <c r="K10" s="148"/>
      <c r="L10" s="148"/>
      <c r="M10" s="142"/>
      <c r="N10" s="152" t="s">
        <v>13</v>
      </c>
      <c r="O10" s="142"/>
      <c r="P10" s="153" t="s">
        <v>14</v>
      </c>
      <c r="Q10" s="148"/>
      <c r="R10" s="148"/>
      <c r="S10" s="148"/>
      <c r="T10" s="148"/>
      <c r="U10" s="142"/>
      <c r="V10" s="1"/>
      <c r="W10" s="1"/>
      <c r="X10" s="1"/>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1"/>
      <c r="BI10" s="1"/>
      <c r="BJ10" s="1"/>
      <c r="BK10" s="1"/>
      <c r="BL10" s="1"/>
      <c r="BM10" s="1"/>
      <c r="BN10" s="1"/>
    </row>
    <row r="11" spans="1:66" x14ac:dyDescent="0.25">
      <c r="A11" s="1"/>
      <c r="B11" s="1"/>
      <c r="C11" s="1"/>
      <c r="D11" s="1"/>
      <c r="E11" s="1"/>
      <c r="F11" s="152" t="s">
        <v>15</v>
      </c>
      <c r="G11" s="142"/>
      <c r="H11" s="153" t="s">
        <v>16</v>
      </c>
      <c r="I11" s="148"/>
      <c r="J11" s="148"/>
      <c r="K11" s="148"/>
      <c r="L11" s="148"/>
      <c r="M11" s="142"/>
      <c r="N11" s="152" t="s">
        <v>17</v>
      </c>
      <c r="O11" s="142"/>
      <c r="P11" s="3" t="s">
        <v>18</v>
      </c>
      <c r="Q11" s="3"/>
      <c r="R11" s="3"/>
      <c r="S11" s="3"/>
      <c r="T11" s="3"/>
      <c r="U11" s="3"/>
      <c r="V11" s="1"/>
      <c r="W11" s="1"/>
      <c r="X11" s="1"/>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1"/>
      <c r="BI11" s="1"/>
      <c r="BJ11" s="1"/>
      <c r="BK11" s="1"/>
      <c r="BL11" s="1"/>
      <c r="BM11" s="1"/>
      <c r="BN11" s="1"/>
    </row>
    <row r="12" spans="1:66" x14ac:dyDescent="0.25">
      <c r="A12" s="1"/>
      <c r="B12" s="1"/>
      <c r="C12" s="1"/>
      <c r="D12" s="1"/>
      <c r="E12" s="1"/>
      <c r="F12" s="152" t="s">
        <v>19</v>
      </c>
      <c r="G12" s="142"/>
      <c r="H12" s="153" t="s">
        <v>20</v>
      </c>
      <c r="I12" s="148"/>
      <c r="J12" s="148"/>
      <c r="K12" s="148"/>
      <c r="L12" s="148"/>
      <c r="M12" s="142"/>
      <c r="N12" s="1"/>
      <c r="O12" s="1"/>
      <c r="P12" s="1"/>
      <c r="Q12" s="1"/>
      <c r="R12" s="1"/>
      <c r="S12" s="1"/>
      <c r="T12" s="1"/>
      <c r="U12" s="1"/>
      <c r="V12" s="1"/>
      <c r="W12" s="1"/>
      <c r="X12" s="1"/>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1"/>
      <c r="BI12" s="1"/>
      <c r="BJ12" s="1"/>
      <c r="BK12" s="1"/>
      <c r="BL12" s="1"/>
      <c r="BM12" s="1"/>
      <c r="BN12" s="1"/>
    </row>
    <row r="13" spans="1:66" x14ac:dyDescent="0.25">
      <c r="A13" s="1"/>
      <c r="B13" s="1"/>
      <c r="C13" s="1"/>
      <c r="D13" s="1"/>
      <c r="E13" s="1"/>
      <c r="F13" s="154"/>
      <c r="G13" s="127"/>
      <c r="H13" s="2"/>
      <c r="I13" s="2"/>
      <c r="J13" s="2"/>
      <c r="K13" s="2"/>
      <c r="L13" s="2"/>
      <c r="M13" s="2"/>
      <c r="N13" s="1"/>
      <c r="O13" s="1"/>
      <c r="P13" s="1"/>
      <c r="Q13" s="1"/>
      <c r="R13" s="1"/>
      <c r="S13" s="1"/>
      <c r="T13" s="1"/>
      <c r="U13" s="1"/>
      <c r="V13" s="1"/>
      <c r="W13" s="1"/>
      <c r="X13" s="1"/>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1"/>
      <c r="BI13" s="1"/>
      <c r="BJ13" s="1"/>
      <c r="BK13" s="1"/>
      <c r="BL13" s="1"/>
      <c r="BM13" s="1"/>
      <c r="BN13" s="1"/>
    </row>
    <row r="14" spans="1:66" ht="32.25" customHeight="1" x14ac:dyDescent="0.35">
      <c r="A14" s="1"/>
      <c r="B14" s="1"/>
      <c r="C14" s="1"/>
      <c r="D14" s="1"/>
      <c r="E14" s="1"/>
      <c r="F14" s="1"/>
      <c r="G14" s="4" t="s">
        <v>21</v>
      </c>
      <c r="H14" s="5"/>
      <c r="I14" s="5"/>
      <c r="J14" s="5"/>
      <c r="K14" s="5"/>
      <c r="L14" s="5"/>
      <c r="M14" s="5"/>
      <c r="N14" s="5"/>
      <c r="O14" s="5"/>
      <c r="P14" s="5"/>
      <c r="Q14" s="5"/>
      <c r="R14" s="5"/>
      <c r="S14" s="5"/>
      <c r="T14" s="5"/>
      <c r="U14" s="5"/>
      <c r="V14" s="5"/>
      <c r="W14" s="5"/>
      <c r="X14" s="5"/>
      <c r="Y14" s="5"/>
      <c r="Z14" s="6"/>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row>
    <row r="15" spans="1:66" ht="15.75"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row>
    <row r="16" spans="1:66" ht="18" customHeight="1" x14ac:dyDescent="0.25">
      <c r="A16" s="1"/>
      <c r="B16" s="1"/>
      <c r="C16" s="150" t="s">
        <v>22</v>
      </c>
      <c r="D16" s="151"/>
      <c r="E16" s="151"/>
      <c r="F16" s="151"/>
      <c r="G16" s="151"/>
      <c r="H16" s="150" t="s">
        <v>23</v>
      </c>
      <c r="I16" s="151"/>
      <c r="J16" s="151"/>
      <c r="K16" s="151"/>
      <c r="L16" s="151"/>
      <c r="M16" s="150" t="s">
        <v>24</v>
      </c>
      <c r="N16" s="151"/>
      <c r="O16" s="151"/>
      <c r="P16" s="151"/>
      <c r="Q16" s="151"/>
      <c r="R16" s="150" t="s">
        <v>25</v>
      </c>
      <c r="S16" s="151"/>
      <c r="T16" s="151"/>
      <c r="U16" s="151"/>
      <c r="V16" s="151"/>
      <c r="W16" s="150" t="s">
        <v>26</v>
      </c>
      <c r="X16" s="151"/>
      <c r="Y16" s="151"/>
      <c r="Z16" s="151"/>
      <c r="AA16" s="151"/>
      <c r="AB16" s="150" t="s">
        <v>27</v>
      </c>
      <c r="AC16" s="151"/>
      <c r="AD16" s="151"/>
      <c r="AE16" s="151"/>
      <c r="AF16" s="151"/>
      <c r="AG16" s="150" t="s">
        <v>28</v>
      </c>
      <c r="AH16" s="151"/>
      <c r="AI16" s="151"/>
      <c r="AJ16" s="151"/>
      <c r="AK16" s="151"/>
      <c r="AL16" s="150" t="s">
        <v>29</v>
      </c>
      <c r="AM16" s="151"/>
      <c r="AN16" s="151"/>
      <c r="AO16" s="151"/>
      <c r="AP16" s="151"/>
      <c r="AQ16" s="150" t="s">
        <v>30</v>
      </c>
      <c r="AR16" s="151"/>
      <c r="AS16" s="151"/>
      <c r="AT16" s="151"/>
      <c r="AU16" s="151"/>
      <c r="AV16" s="150" t="s">
        <v>31</v>
      </c>
      <c r="AW16" s="151"/>
      <c r="AX16" s="151"/>
      <c r="AY16" s="151"/>
      <c r="AZ16" s="151"/>
      <c r="BA16" s="150" t="s">
        <v>32</v>
      </c>
      <c r="BB16" s="151"/>
      <c r="BC16" s="151"/>
      <c r="BD16" s="151"/>
      <c r="BE16" s="151"/>
      <c r="BF16" s="150" t="s">
        <v>33</v>
      </c>
      <c r="BG16" s="151"/>
      <c r="BH16" s="151"/>
      <c r="BI16" s="151"/>
      <c r="BJ16" s="151"/>
      <c r="BK16" s="1"/>
      <c r="BL16" s="1"/>
      <c r="BM16" s="1"/>
      <c r="BN16" s="1"/>
    </row>
    <row r="17" spans="1:66" ht="18" customHeight="1" x14ac:dyDescent="0.25">
      <c r="A17" s="1"/>
      <c r="B17" s="1"/>
      <c r="C17" s="7" t="s">
        <v>11</v>
      </c>
      <c r="D17" s="7" t="s">
        <v>15</v>
      </c>
      <c r="E17" s="7" t="s">
        <v>19</v>
      </c>
      <c r="F17" s="7" t="s">
        <v>13</v>
      </c>
      <c r="G17" s="7" t="s">
        <v>17</v>
      </c>
      <c r="H17" s="7" t="s">
        <v>11</v>
      </c>
      <c r="I17" s="7" t="s">
        <v>15</v>
      </c>
      <c r="J17" s="7" t="s">
        <v>19</v>
      </c>
      <c r="K17" s="7" t="s">
        <v>13</v>
      </c>
      <c r="L17" s="7" t="s">
        <v>17</v>
      </c>
      <c r="M17" s="7" t="s">
        <v>11</v>
      </c>
      <c r="N17" s="7" t="s">
        <v>15</v>
      </c>
      <c r="O17" s="7" t="s">
        <v>19</v>
      </c>
      <c r="P17" s="7" t="s">
        <v>13</v>
      </c>
      <c r="Q17" s="7" t="s">
        <v>17</v>
      </c>
      <c r="R17" s="7" t="s">
        <v>11</v>
      </c>
      <c r="S17" s="7" t="s">
        <v>15</v>
      </c>
      <c r="T17" s="7" t="s">
        <v>19</v>
      </c>
      <c r="U17" s="7" t="s">
        <v>13</v>
      </c>
      <c r="V17" s="7" t="s">
        <v>17</v>
      </c>
      <c r="W17" s="7" t="s">
        <v>11</v>
      </c>
      <c r="X17" s="7" t="s">
        <v>15</v>
      </c>
      <c r="Y17" s="7" t="s">
        <v>19</v>
      </c>
      <c r="Z17" s="7" t="s">
        <v>13</v>
      </c>
      <c r="AA17" s="7" t="s">
        <v>17</v>
      </c>
      <c r="AB17" s="7" t="s">
        <v>11</v>
      </c>
      <c r="AC17" s="7" t="s">
        <v>15</v>
      </c>
      <c r="AD17" s="7" t="s">
        <v>19</v>
      </c>
      <c r="AE17" s="7" t="s">
        <v>13</v>
      </c>
      <c r="AF17" s="7" t="s">
        <v>17</v>
      </c>
      <c r="AG17" s="7" t="s">
        <v>11</v>
      </c>
      <c r="AH17" s="7" t="s">
        <v>15</v>
      </c>
      <c r="AI17" s="7" t="s">
        <v>19</v>
      </c>
      <c r="AJ17" s="7" t="s">
        <v>13</v>
      </c>
      <c r="AK17" s="7" t="s">
        <v>17</v>
      </c>
      <c r="AL17" s="7" t="s">
        <v>11</v>
      </c>
      <c r="AM17" s="7" t="s">
        <v>15</v>
      </c>
      <c r="AN17" s="7" t="s">
        <v>19</v>
      </c>
      <c r="AO17" s="7" t="s">
        <v>13</v>
      </c>
      <c r="AP17" s="7" t="s">
        <v>17</v>
      </c>
      <c r="AQ17" s="7" t="s">
        <v>11</v>
      </c>
      <c r="AR17" s="7" t="s">
        <v>15</v>
      </c>
      <c r="AS17" s="7" t="s">
        <v>19</v>
      </c>
      <c r="AT17" s="7" t="s">
        <v>13</v>
      </c>
      <c r="AU17" s="7" t="s">
        <v>17</v>
      </c>
      <c r="AV17" s="7" t="s">
        <v>11</v>
      </c>
      <c r="AW17" s="7" t="s">
        <v>15</v>
      </c>
      <c r="AX17" s="7" t="s">
        <v>19</v>
      </c>
      <c r="AY17" s="7" t="s">
        <v>13</v>
      </c>
      <c r="AZ17" s="7" t="s">
        <v>17</v>
      </c>
      <c r="BA17" s="7" t="s">
        <v>11</v>
      </c>
      <c r="BB17" s="7" t="s">
        <v>15</v>
      </c>
      <c r="BC17" s="7" t="s">
        <v>19</v>
      </c>
      <c r="BD17" s="7" t="s">
        <v>13</v>
      </c>
      <c r="BE17" s="7" t="s">
        <v>17</v>
      </c>
      <c r="BF17" s="7" t="s">
        <v>11</v>
      </c>
      <c r="BG17" s="7" t="s">
        <v>15</v>
      </c>
      <c r="BH17" s="7" t="s">
        <v>19</v>
      </c>
      <c r="BI17" s="7" t="s">
        <v>13</v>
      </c>
      <c r="BJ17" s="7" t="s">
        <v>17</v>
      </c>
      <c r="BK17" s="1"/>
      <c r="BL17" s="1"/>
      <c r="BM17" s="1"/>
      <c r="BN17" s="1"/>
    </row>
    <row r="18" spans="1:66" ht="17.25" customHeight="1" x14ac:dyDescent="0.25">
      <c r="A18" s="1"/>
      <c r="B18" s="1"/>
      <c r="C18" s="128"/>
      <c r="D18" s="129"/>
      <c r="E18" s="129"/>
      <c r="F18" s="129"/>
      <c r="G18" s="130"/>
      <c r="H18" s="128"/>
      <c r="I18" s="129"/>
      <c r="J18" s="129"/>
      <c r="K18" s="129"/>
      <c r="L18" s="130"/>
      <c r="M18" s="128"/>
      <c r="N18" s="129"/>
      <c r="O18" s="129"/>
      <c r="P18" s="129"/>
      <c r="Q18" s="130"/>
      <c r="R18" s="128"/>
      <c r="S18" s="129"/>
      <c r="T18" s="129"/>
      <c r="U18" s="129"/>
      <c r="V18" s="130"/>
      <c r="W18" s="128"/>
      <c r="X18" s="129"/>
      <c r="Y18" s="129"/>
      <c r="Z18" s="129"/>
      <c r="AA18" s="130"/>
      <c r="AB18" s="128"/>
      <c r="AC18" s="129"/>
      <c r="AD18" s="129"/>
      <c r="AE18" s="129"/>
      <c r="AF18" s="130"/>
      <c r="AG18" s="128"/>
      <c r="AH18" s="129"/>
      <c r="AI18" s="129"/>
      <c r="AJ18" s="129"/>
      <c r="AK18" s="130"/>
      <c r="AL18" s="128"/>
      <c r="AM18" s="129"/>
      <c r="AN18" s="129"/>
      <c r="AO18" s="129"/>
      <c r="AP18" s="130"/>
      <c r="AQ18" s="128"/>
      <c r="AR18" s="129"/>
      <c r="AS18" s="129"/>
      <c r="AT18" s="129"/>
      <c r="AU18" s="130"/>
      <c r="AV18" s="128"/>
      <c r="AW18" s="129"/>
      <c r="AX18" s="129"/>
      <c r="AY18" s="129"/>
      <c r="AZ18" s="130"/>
      <c r="BA18" s="128"/>
      <c r="BB18" s="129"/>
      <c r="BC18" s="129"/>
      <c r="BD18" s="129"/>
      <c r="BE18" s="130"/>
      <c r="BF18" s="128"/>
      <c r="BG18" s="129"/>
      <c r="BH18" s="129"/>
      <c r="BI18" s="129"/>
      <c r="BJ18" s="130"/>
      <c r="BK18" s="1"/>
      <c r="BL18" s="1"/>
      <c r="BM18" s="1"/>
      <c r="BN18" s="1"/>
    </row>
    <row r="19" spans="1:66" ht="17.25" customHeight="1" x14ac:dyDescent="0.25">
      <c r="A19" s="1"/>
      <c r="B19" s="1"/>
      <c r="C19" s="131"/>
      <c r="D19" s="132"/>
      <c r="E19" s="132"/>
      <c r="F19" s="132"/>
      <c r="G19" s="133"/>
      <c r="H19" s="131"/>
      <c r="I19" s="132"/>
      <c r="J19" s="132"/>
      <c r="K19" s="132"/>
      <c r="L19" s="133"/>
      <c r="M19" s="131"/>
      <c r="N19" s="132"/>
      <c r="O19" s="132"/>
      <c r="P19" s="132"/>
      <c r="Q19" s="133"/>
      <c r="R19" s="131"/>
      <c r="S19" s="132"/>
      <c r="T19" s="132"/>
      <c r="U19" s="132"/>
      <c r="V19" s="133"/>
      <c r="W19" s="131"/>
      <c r="X19" s="132"/>
      <c r="Y19" s="132"/>
      <c r="Z19" s="132"/>
      <c r="AA19" s="133"/>
      <c r="AB19" s="131"/>
      <c r="AC19" s="132"/>
      <c r="AD19" s="132"/>
      <c r="AE19" s="132"/>
      <c r="AF19" s="133"/>
      <c r="AG19" s="131"/>
      <c r="AH19" s="132"/>
      <c r="AI19" s="132"/>
      <c r="AJ19" s="132"/>
      <c r="AK19" s="133"/>
      <c r="AL19" s="131"/>
      <c r="AM19" s="132"/>
      <c r="AN19" s="132"/>
      <c r="AO19" s="132"/>
      <c r="AP19" s="133"/>
      <c r="AQ19" s="131"/>
      <c r="AR19" s="132"/>
      <c r="AS19" s="132"/>
      <c r="AT19" s="132"/>
      <c r="AU19" s="133"/>
      <c r="AV19" s="131"/>
      <c r="AW19" s="132"/>
      <c r="AX19" s="132"/>
      <c r="AY19" s="132"/>
      <c r="AZ19" s="133"/>
      <c r="BA19" s="131"/>
      <c r="BB19" s="132"/>
      <c r="BC19" s="132"/>
      <c r="BD19" s="132"/>
      <c r="BE19" s="133"/>
      <c r="BF19" s="131"/>
      <c r="BG19" s="132"/>
      <c r="BH19" s="132"/>
      <c r="BI19" s="132"/>
      <c r="BJ19" s="133"/>
      <c r="BK19" s="1"/>
      <c r="BL19" s="1"/>
      <c r="BM19" s="1"/>
      <c r="BN19" s="1"/>
    </row>
    <row r="20" spans="1:66" x14ac:dyDescent="0.25">
      <c r="A20" s="1"/>
      <c r="B20" s="1"/>
      <c r="C20" s="8">
        <v>2</v>
      </c>
      <c r="D20" s="8"/>
      <c r="E20" s="8" t="s">
        <v>1</v>
      </c>
      <c r="F20" s="8"/>
      <c r="G20" s="8">
        <f>C20*2</f>
        <v>4</v>
      </c>
      <c r="H20" s="8">
        <v>3</v>
      </c>
      <c r="I20" s="8"/>
      <c r="J20" s="8" t="s">
        <v>4</v>
      </c>
      <c r="K20" s="8"/>
      <c r="L20" s="8">
        <f>H20*2</f>
        <v>6</v>
      </c>
      <c r="M20" s="8">
        <v>3</v>
      </c>
      <c r="N20" s="8"/>
      <c r="O20" s="8" t="s">
        <v>1</v>
      </c>
      <c r="P20" s="8"/>
      <c r="Q20" s="8">
        <f>M20*2</f>
        <v>6</v>
      </c>
      <c r="R20" s="8">
        <v>3</v>
      </c>
      <c r="S20" s="8"/>
      <c r="T20" s="8" t="s">
        <v>1</v>
      </c>
      <c r="U20" s="8"/>
      <c r="V20" s="8">
        <f>R20*2</f>
        <v>6</v>
      </c>
      <c r="W20" s="8">
        <v>3</v>
      </c>
      <c r="X20" s="8"/>
      <c r="Y20" s="8" t="s">
        <v>1</v>
      </c>
      <c r="Z20" s="8"/>
      <c r="AA20" s="8">
        <f>W20*2</f>
        <v>6</v>
      </c>
      <c r="AB20" s="8">
        <v>3</v>
      </c>
      <c r="AC20" s="8"/>
      <c r="AD20" s="8" t="s">
        <v>1</v>
      </c>
      <c r="AE20" s="8"/>
      <c r="AF20" s="8">
        <f>AB20*2</f>
        <v>6</v>
      </c>
      <c r="AG20" s="8">
        <v>2</v>
      </c>
      <c r="AH20" s="8"/>
      <c r="AI20" s="8" t="s">
        <v>4</v>
      </c>
      <c r="AJ20" s="8"/>
      <c r="AK20" s="8">
        <f>AG20*2</f>
        <v>4</v>
      </c>
      <c r="AL20" s="8">
        <v>3</v>
      </c>
      <c r="AM20" s="8"/>
      <c r="AN20" s="8" t="s">
        <v>4</v>
      </c>
      <c r="AO20" s="8"/>
      <c r="AP20" s="8">
        <f>AL20*2</f>
        <v>6</v>
      </c>
      <c r="AQ20" s="8">
        <v>2</v>
      </c>
      <c r="AR20" s="8"/>
      <c r="AS20" s="8" t="s">
        <v>4</v>
      </c>
      <c r="AT20" s="8"/>
      <c r="AU20" s="8">
        <f>AQ20*2</f>
        <v>4</v>
      </c>
      <c r="AV20" s="8">
        <v>2</v>
      </c>
      <c r="AW20" s="8"/>
      <c r="AX20" s="8" t="s">
        <v>7</v>
      </c>
      <c r="AY20" s="8"/>
      <c r="AZ20" s="8">
        <f>AV20*2</f>
        <v>4</v>
      </c>
      <c r="BA20" s="8">
        <v>2</v>
      </c>
      <c r="BB20" s="8"/>
      <c r="BC20" s="8" t="s">
        <v>7</v>
      </c>
      <c r="BD20" s="8"/>
      <c r="BE20" s="8">
        <f>BA20*2</f>
        <v>4</v>
      </c>
      <c r="BF20" s="8">
        <v>2</v>
      </c>
      <c r="BG20" s="8"/>
      <c r="BH20" s="8" t="s">
        <v>7</v>
      </c>
      <c r="BI20" s="8"/>
      <c r="BJ20" s="8">
        <f>BF20*2</f>
        <v>4</v>
      </c>
      <c r="BK20" s="1"/>
      <c r="BL20" s="1"/>
      <c r="BM20" s="1"/>
      <c r="BN20" s="1"/>
    </row>
    <row r="21" spans="1:66" ht="15.75" customHeight="1" x14ac:dyDescent="0.25">
      <c r="A21" s="1"/>
      <c r="B21" s="1"/>
      <c r="C21" s="128"/>
      <c r="D21" s="129"/>
      <c r="E21" s="129"/>
      <c r="F21" s="129"/>
      <c r="G21" s="130"/>
      <c r="H21" s="128"/>
      <c r="I21" s="129"/>
      <c r="J21" s="129"/>
      <c r="K21" s="129"/>
      <c r="L21" s="130"/>
      <c r="M21" s="128"/>
      <c r="N21" s="129"/>
      <c r="O21" s="129"/>
      <c r="P21" s="129"/>
      <c r="Q21" s="130"/>
      <c r="R21" s="128"/>
      <c r="S21" s="129"/>
      <c r="T21" s="129"/>
      <c r="U21" s="129"/>
      <c r="V21" s="130"/>
      <c r="W21" s="128"/>
      <c r="X21" s="129"/>
      <c r="Y21" s="129"/>
      <c r="Z21" s="129"/>
      <c r="AA21" s="130"/>
      <c r="AB21" s="128"/>
      <c r="AC21" s="129"/>
      <c r="AD21" s="129"/>
      <c r="AE21" s="129"/>
      <c r="AF21" s="130"/>
      <c r="AG21" s="128"/>
      <c r="AH21" s="129"/>
      <c r="AI21" s="129"/>
      <c r="AJ21" s="129"/>
      <c r="AK21" s="130"/>
      <c r="AL21" s="128"/>
      <c r="AM21" s="129"/>
      <c r="AN21" s="129"/>
      <c r="AO21" s="129"/>
      <c r="AP21" s="130"/>
      <c r="AQ21" s="128"/>
      <c r="AR21" s="129"/>
      <c r="AS21" s="129"/>
      <c r="AT21" s="129"/>
      <c r="AU21" s="130"/>
      <c r="AV21" s="128"/>
      <c r="AW21" s="129"/>
      <c r="AX21" s="129"/>
      <c r="AY21" s="129"/>
      <c r="AZ21" s="130"/>
      <c r="BA21" s="128"/>
      <c r="BB21" s="129"/>
      <c r="BC21" s="129"/>
      <c r="BD21" s="129"/>
      <c r="BE21" s="130"/>
      <c r="BF21" s="128"/>
      <c r="BG21" s="129"/>
      <c r="BH21" s="129"/>
      <c r="BI21" s="129"/>
      <c r="BJ21" s="130"/>
      <c r="BK21" s="1"/>
      <c r="BL21" s="1"/>
      <c r="BM21" s="1"/>
      <c r="BN21" s="1"/>
    </row>
    <row r="22" spans="1:66" ht="15.75" customHeight="1" x14ac:dyDescent="0.25">
      <c r="A22" s="1"/>
      <c r="B22" s="1"/>
      <c r="C22" s="131"/>
      <c r="D22" s="132"/>
      <c r="E22" s="132"/>
      <c r="F22" s="132"/>
      <c r="G22" s="133"/>
      <c r="H22" s="131"/>
      <c r="I22" s="132"/>
      <c r="J22" s="132"/>
      <c r="K22" s="132"/>
      <c r="L22" s="133"/>
      <c r="M22" s="131"/>
      <c r="N22" s="132"/>
      <c r="O22" s="132"/>
      <c r="P22" s="132"/>
      <c r="Q22" s="133"/>
      <c r="R22" s="131"/>
      <c r="S22" s="132"/>
      <c r="T22" s="132"/>
      <c r="U22" s="132"/>
      <c r="V22" s="133"/>
      <c r="W22" s="131"/>
      <c r="X22" s="132"/>
      <c r="Y22" s="132"/>
      <c r="Z22" s="132"/>
      <c r="AA22" s="133"/>
      <c r="AB22" s="131"/>
      <c r="AC22" s="132"/>
      <c r="AD22" s="132"/>
      <c r="AE22" s="132"/>
      <c r="AF22" s="133"/>
      <c r="AG22" s="131"/>
      <c r="AH22" s="132"/>
      <c r="AI22" s="132"/>
      <c r="AJ22" s="132"/>
      <c r="AK22" s="133"/>
      <c r="AL22" s="131"/>
      <c r="AM22" s="132"/>
      <c r="AN22" s="132"/>
      <c r="AO22" s="132"/>
      <c r="AP22" s="133"/>
      <c r="AQ22" s="131"/>
      <c r="AR22" s="132"/>
      <c r="AS22" s="132"/>
      <c r="AT22" s="132"/>
      <c r="AU22" s="133"/>
      <c r="AV22" s="131"/>
      <c r="AW22" s="132"/>
      <c r="AX22" s="132"/>
      <c r="AY22" s="132"/>
      <c r="AZ22" s="133"/>
      <c r="BA22" s="131"/>
      <c r="BB22" s="132"/>
      <c r="BC22" s="132"/>
      <c r="BD22" s="132"/>
      <c r="BE22" s="133"/>
      <c r="BF22" s="131"/>
      <c r="BG22" s="132"/>
      <c r="BH22" s="132"/>
      <c r="BI22" s="132"/>
      <c r="BJ22" s="133"/>
      <c r="BK22" s="1"/>
      <c r="BL22" s="1"/>
      <c r="BM22" s="1"/>
      <c r="BN22" s="1"/>
    </row>
    <row r="23" spans="1:66" ht="15.75" customHeight="1" x14ac:dyDescent="0.25">
      <c r="A23" s="1"/>
      <c r="B23" s="1"/>
      <c r="C23" s="8">
        <v>3</v>
      </c>
      <c r="D23" s="8"/>
      <c r="E23" s="8" t="s">
        <v>4</v>
      </c>
      <c r="F23" s="8"/>
      <c r="G23" s="8">
        <f>C23*2</f>
        <v>6</v>
      </c>
      <c r="H23" s="8"/>
      <c r="I23" s="8"/>
      <c r="J23" s="8" t="s">
        <v>4</v>
      </c>
      <c r="K23" s="8"/>
      <c r="L23" s="8">
        <f>H23*2</f>
        <v>0</v>
      </c>
      <c r="M23" s="8">
        <v>3</v>
      </c>
      <c r="N23" s="8"/>
      <c r="O23" s="8" t="s">
        <v>7</v>
      </c>
      <c r="P23" s="8"/>
      <c r="Q23" s="8">
        <f>M23*2</f>
        <v>6</v>
      </c>
      <c r="R23" s="8">
        <v>3</v>
      </c>
      <c r="S23" s="8"/>
      <c r="T23" s="8" t="s">
        <v>4</v>
      </c>
      <c r="U23" s="8"/>
      <c r="V23" s="8">
        <f>R23*2</f>
        <v>6</v>
      </c>
      <c r="W23" s="8">
        <v>3</v>
      </c>
      <c r="X23" s="8"/>
      <c r="Y23" s="8" t="s">
        <v>4</v>
      </c>
      <c r="Z23" s="8"/>
      <c r="AA23" s="8">
        <f>W23*2</f>
        <v>6</v>
      </c>
      <c r="AB23" s="8">
        <v>3</v>
      </c>
      <c r="AC23" s="8"/>
      <c r="AD23" s="8" t="s">
        <v>1</v>
      </c>
      <c r="AE23" s="8"/>
      <c r="AF23" s="8">
        <f>AB23*2</f>
        <v>6</v>
      </c>
      <c r="AG23" s="8">
        <v>3</v>
      </c>
      <c r="AH23" s="8"/>
      <c r="AI23" s="8" t="s">
        <v>7</v>
      </c>
      <c r="AJ23" s="8"/>
      <c r="AK23" s="8">
        <f>AG23*2</f>
        <v>6</v>
      </c>
      <c r="AL23" s="8">
        <v>3</v>
      </c>
      <c r="AM23" s="8"/>
      <c r="AN23" s="8" t="s">
        <v>7</v>
      </c>
      <c r="AO23" s="8"/>
      <c r="AP23" s="8">
        <f>AL23*2</f>
        <v>6</v>
      </c>
      <c r="AQ23" s="8">
        <v>2</v>
      </c>
      <c r="AR23" s="8"/>
      <c r="AS23" s="8" t="s">
        <v>4</v>
      </c>
      <c r="AT23" s="8"/>
      <c r="AU23" s="8">
        <f>AQ23*2</f>
        <v>4</v>
      </c>
      <c r="AV23" s="8">
        <v>2</v>
      </c>
      <c r="AW23" s="8"/>
      <c r="AX23" s="8" t="s">
        <v>7</v>
      </c>
      <c r="AY23" s="8"/>
      <c r="AZ23" s="8">
        <f>AV23*2</f>
        <v>4</v>
      </c>
      <c r="BA23" s="8">
        <v>2</v>
      </c>
      <c r="BB23" s="8"/>
      <c r="BC23" s="8" t="s">
        <v>7</v>
      </c>
      <c r="BD23" s="8"/>
      <c r="BE23" s="8">
        <f>BA23*2</f>
        <v>4</v>
      </c>
      <c r="BF23" s="8">
        <v>2</v>
      </c>
      <c r="BG23" s="8"/>
      <c r="BH23" s="8" t="s">
        <v>7</v>
      </c>
      <c r="BI23" s="8"/>
      <c r="BJ23" s="8">
        <f>BF23*2</f>
        <v>4</v>
      </c>
      <c r="BK23" s="1"/>
      <c r="BL23" s="1"/>
      <c r="BM23" s="1"/>
      <c r="BN23" s="1"/>
    </row>
    <row r="24" spans="1:66" ht="15.75" customHeight="1" x14ac:dyDescent="0.25">
      <c r="A24" s="1"/>
      <c r="B24" s="1"/>
      <c r="C24" s="128"/>
      <c r="D24" s="129"/>
      <c r="E24" s="129"/>
      <c r="F24" s="129"/>
      <c r="G24" s="130"/>
      <c r="H24" s="128"/>
      <c r="I24" s="129"/>
      <c r="J24" s="129"/>
      <c r="K24" s="129"/>
      <c r="L24" s="130"/>
      <c r="M24" s="128"/>
      <c r="N24" s="129"/>
      <c r="O24" s="129"/>
      <c r="P24" s="129"/>
      <c r="Q24" s="130"/>
      <c r="R24" s="128"/>
      <c r="S24" s="129"/>
      <c r="T24" s="129"/>
      <c r="U24" s="129"/>
      <c r="V24" s="130"/>
      <c r="W24" s="128"/>
      <c r="X24" s="129"/>
      <c r="Y24" s="129"/>
      <c r="Z24" s="129"/>
      <c r="AA24" s="130"/>
      <c r="AB24" s="128"/>
      <c r="AC24" s="129"/>
      <c r="AD24" s="129"/>
      <c r="AE24" s="129"/>
      <c r="AF24" s="130"/>
      <c r="AG24" s="128"/>
      <c r="AH24" s="129"/>
      <c r="AI24" s="129"/>
      <c r="AJ24" s="129"/>
      <c r="AK24" s="130"/>
      <c r="AL24" s="128"/>
      <c r="AM24" s="129"/>
      <c r="AN24" s="129"/>
      <c r="AO24" s="129"/>
      <c r="AP24" s="130"/>
      <c r="AQ24" s="128"/>
      <c r="AR24" s="129"/>
      <c r="AS24" s="129"/>
      <c r="AT24" s="129"/>
      <c r="AU24" s="130"/>
      <c r="AV24" s="128"/>
      <c r="AW24" s="129"/>
      <c r="AX24" s="129"/>
      <c r="AY24" s="129"/>
      <c r="AZ24" s="130"/>
      <c r="BA24" s="128"/>
      <c r="BB24" s="129"/>
      <c r="BC24" s="129"/>
      <c r="BD24" s="129"/>
      <c r="BE24" s="130"/>
      <c r="BF24" s="128"/>
      <c r="BG24" s="129"/>
      <c r="BH24" s="129"/>
      <c r="BI24" s="129"/>
      <c r="BJ24" s="130"/>
      <c r="BK24" s="1"/>
      <c r="BL24" s="1"/>
      <c r="BM24" s="1"/>
      <c r="BN24" s="1"/>
    </row>
    <row r="25" spans="1:66" ht="15.75" customHeight="1" x14ac:dyDescent="0.25">
      <c r="A25" s="1"/>
      <c r="B25" s="1"/>
      <c r="C25" s="131"/>
      <c r="D25" s="132"/>
      <c r="E25" s="132"/>
      <c r="F25" s="132"/>
      <c r="G25" s="133"/>
      <c r="H25" s="131"/>
      <c r="I25" s="132"/>
      <c r="J25" s="132"/>
      <c r="K25" s="132"/>
      <c r="L25" s="133"/>
      <c r="M25" s="131"/>
      <c r="N25" s="132"/>
      <c r="O25" s="132"/>
      <c r="P25" s="132"/>
      <c r="Q25" s="133"/>
      <c r="R25" s="131"/>
      <c r="S25" s="132"/>
      <c r="T25" s="132"/>
      <c r="U25" s="132"/>
      <c r="V25" s="133"/>
      <c r="W25" s="131"/>
      <c r="X25" s="132"/>
      <c r="Y25" s="132"/>
      <c r="Z25" s="132"/>
      <c r="AA25" s="133"/>
      <c r="AB25" s="131"/>
      <c r="AC25" s="132"/>
      <c r="AD25" s="132"/>
      <c r="AE25" s="132"/>
      <c r="AF25" s="133"/>
      <c r="AG25" s="131"/>
      <c r="AH25" s="132"/>
      <c r="AI25" s="132"/>
      <c r="AJ25" s="132"/>
      <c r="AK25" s="133"/>
      <c r="AL25" s="131"/>
      <c r="AM25" s="132"/>
      <c r="AN25" s="132"/>
      <c r="AO25" s="132"/>
      <c r="AP25" s="133"/>
      <c r="AQ25" s="131"/>
      <c r="AR25" s="132"/>
      <c r="AS25" s="132"/>
      <c r="AT25" s="132"/>
      <c r="AU25" s="133"/>
      <c r="AV25" s="131"/>
      <c r="AW25" s="132"/>
      <c r="AX25" s="132"/>
      <c r="AY25" s="132"/>
      <c r="AZ25" s="133"/>
      <c r="BA25" s="131"/>
      <c r="BB25" s="132"/>
      <c r="BC25" s="132"/>
      <c r="BD25" s="132"/>
      <c r="BE25" s="133"/>
      <c r="BF25" s="131"/>
      <c r="BG25" s="132"/>
      <c r="BH25" s="132"/>
      <c r="BI25" s="132"/>
      <c r="BJ25" s="133"/>
      <c r="BK25" s="1"/>
      <c r="BL25" s="1"/>
      <c r="BM25" s="1"/>
      <c r="BN25" s="1"/>
    </row>
    <row r="26" spans="1:66" ht="15.75" customHeight="1" x14ac:dyDescent="0.25">
      <c r="A26" s="1"/>
      <c r="B26" s="1"/>
      <c r="C26" s="8">
        <v>3</v>
      </c>
      <c r="D26" s="8"/>
      <c r="E26" s="8" t="s">
        <v>4</v>
      </c>
      <c r="F26" s="8"/>
      <c r="G26" s="8">
        <f>C26*2</f>
        <v>6</v>
      </c>
      <c r="H26" s="8">
        <v>3</v>
      </c>
      <c r="I26" s="8"/>
      <c r="J26" s="8" t="s">
        <v>7</v>
      </c>
      <c r="K26" s="8"/>
      <c r="L26" s="8">
        <f>H26*2</f>
        <v>6</v>
      </c>
      <c r="M26" s="8">
        <v>2</v>
      </c>
      <c r="N26" s="8"/>
      <c r="O26" s="8" t="s">
        <v>7</v>
      </c>
      <c r="P26" s="8"/>
      <c r="Q26" s="8">
        <f>M26*2</f>
        <v>4</v>
      </c>
      <c r="R26" s="8">
        <v>2</v>
      </c>
      <c r="S26" s="8"/>
      <c r="T26" s="8" t="s">
        <v>7</v>
      </c>
      <c r="U26" s="8"/>
      <c r="V26" s="8">
        <f>R26*2</f>
        <v>4</v>
      </c>
      <c r="W26" s="8">
        <v>2</v>
      </c>
      <c r="X26" s="8"/>
      <c r="Y26" s="8" t="s">
        <v>7</v>
      </c>
      <c r="Z26" s="8"/>
      <c r="AA26" s="8">
        <f>W26*2</f>
        <v>4</v>
      </c>
      <c r="AB26" s="8">
        <v>3</v>
      </c>
      <c r="AC26" s="8"/>
      <c r="AD26" s="8" t="s">
        <v>4</v>
      </c>
      <c r="AE26" s="8"/>
      <c r="AF26" s="8">
        <f>AB26*2</f>
        <v>6</v>
      </c>
      <c r="AG26" s="8">
        <v>2</v>
      </c>
      <c r="AH26" s="8"/>
      <c r="AI26" s="8" t="s">
        <v>7</v>
      </c>
      <c r="AJ26" s="8"/>
      <c r="AK26" s="8">
        <f>AG26*2</f>
        <v>4</v>
      </c>
      <c r="AL26" s="8">
        <v>3</v>
      </c>
      <c r="AM26" s="8"/>
      <c r="AN26" s="8" t="s">
        <v>7</v>
      </c>
      <c r="AO26" s="8"/>
      <c r="AP26" s="8">
        <f>AL26*2</f>
        <v>6</v>
      </c>
      <c r="AQ26" s="8">
        <v>3</v>
      </c>
      <c r="AR26" s="8"/>
      <c r="AS26" s="8" t="s">
        <v>7</v>
      </c>
      <c r="AT26" s="8"/>
      <c r="AU26" s="8">
        <f>AQ26*2</f>
        <v>6</v>
      </c>
      <c r="AV26" s="8">
        <v>2</v>
      </c>
      <c r="AW26" s="8"/>
      <c r="AX26" s="8" t="s">
        <v>7</v>
      </c>
      <c r="AY26" s="8"/>
      <c r="AZ26" s="8">
        <f>AV26*2</f>
        <v>4</v>
      </c>
      <c r="BA26" s="8">
        <v>2</v>
      </c>
      <c r="BB26" s="8"/>
      <c r="BC26" s="8" t="s">
        <v>7</v>
      </c>
      <c r="BD26" s="8"/>
      <c r="BE26" s="8">
        <f>BA26*2</f>
        <v>4</v>
      </c>
      <c r="BF26" s="8">
        <v>2</v>
      </c>
      <c r="BG26" s="8"/>
      <c r="BH26" s="8" t="s">
        <v>7</v>
      </c>
      <c r="BI26" s="8"/>
      <c r="BJ26" s="8">
        <f>BF26*2</f>
        <v>4</v>
      </c>
      <c r="BK26" s="1"/>
      <c r="BL26" s="1"/>
      <c r="BM26" s="1"/>
      <c r="BN26" s="1"/>
    </row>
    <row r="27" spans="1:66" ht="15.75" customHeight="1" x14ac:dyDescent="0.25">
      <c r="A27" s="1"/>
      <c r="B27" s="1"/>
      <c r="C27" s="128"/>
      <c r="D27" s="129"/>
      <c r="E27" s="129"/>
      <c r="F27" s="129"/>
      <c r="G27" s="130"/>
      <c r="H27" s="128"/>
      <c r="I27" s="129"/>
      <c r="J27" s="129"/>
      <c r="K27" s="129"/>
      <c r="L27" s="130"/>
      <c r="M27" s="128"/>
      <c r="N27" s="129"/>
      <c r="O27" s="129"/>
      <c r="P27" s="129"/>
      <c r="Q27" s="130"/>
      <c r="R27" s="128"/>
      <c r="S27" s="129"/>
      <c r="T27" s="129"/>
      <c r="U27" s="129"/>
      <c r="V27" s="130"/>
      <c r="W27" s="128"/>
      <c r="X27" s="129"/>
      <c r="Y27" s="129"/>
      <c r="Z27" s="129"/>
      <c r="AA27" s="130"/>
      <c r="AB27" s="128"/>
      <c r="AC27" s="129"/>
      <c r="AD27" s="129"/>
      <c r="AE27" s="129"/>
      <c r="AF27" s="130"/>
      <c r="AG27" s="128"/>
      <c r="AH27" s="129"/>
      <c r="AI27" s="129"/>
      <c r="AJ27" s="129"/>
      <c r="AK27" s="130"/>
      <c r="AL27" s="128"/>
      <c r="AM27" s="129"/>
      <c r="AN27" s="129"/>
      <c r="AO27" s="129"/>
      <c r="AP27" s="130"/>
      <c r="AQ27" s="128"/>
      <c r="AR27" s="129"/>
      <c r="AS27" s="129"/>
      <c r="AT27" s="129"/>
      <c r="AU27" s="130"/>
      <c r="AV27" s="128"/>
      <c r="AW27" s="129"/>
      <c r="AX27" s="129"/>
      <c r="AY27" s="129"/>
      <c r="AZ27" s="130"/>
      <c r="BA27" s="128"/>
      <c r="BB27" s="129"/>
      <c r="BC27" s="129"/>
      <c r="BD27" s="129"/>
      <c r="BE27" s="130"/>
      <c r="BF27" s="128"/>
      <c r="BG27" s="129"/>
      <c r="BH27" s="129"/>
      <c r="BI27" s="129"/>
      <c r="BJ27" s="130"/>
      <c r="BK27" s="1"/>
      <c r="BL27" s="1"/>
      <c r="BM27" s="1"/>
      <c r="BN27" s="1"/>
    </row>
    <row r="28" spans="1:66" ht="15.75" customHeight="1" x14ac:dyDescent="0.25">
      <c r="A28" s="1"/>
      <c r="B28" s="1"/>
      <c r="C28" s="131"/>
      <c r="D28" s="132"/>
      <c r="E28" s="132"/>
      <c r="F28" s="132"/>
      <c r="G28" s="133"/>
      <c r="H28" s="131"/>
      <c r="I28" s="132"/>
      <c r="J28" s="132"/>
      <c r="K28" s="132"/>
      <c r="L28" s="133"/>
      <c r="M28" s="131"/>
      <c r="N28" s="132"/>
      <c r="O28" s="132"/>
      <c r="P28" s="132"/>
      <c r="Q28" s="133"/>
      <c r="R28" s="131"/>
      <c r="S28" s="132"/>
      <c r="T28" s="132"/>
      <c r="U28" s="132"/>
      <c r="V28" s="133"/>
      <c r="W28" s="131"/>
      <c r="X28" s="132"/>
      <c r="Y28" s="132"/>
      <c r="Z28" s="132"/>
      <c r="AA28" s="133"/>
      <c r="AB28" s="131"/>
      <c r="AC28" s="132"/>
      <c r="AD28" s="132"/>
      <c r="AE28" s="132"/>
      <c r="AF28" s="133"/>
      <c r="AG28" s="131"/>
      <c r="AH28" s="132"/>
      <c r="AI28" s="132"/>
      <c r="AJ28" s="132"/>
      <c r="AK28" s="133"/>
      <c r="AL28" s="131"/>
      <c r="AM28" s="132"/>
      <c r="AN28" s="132"/>
      <c r="AO28" s="132"/>
      <c r="AP28" s="133"/>
      <c r="AQ28" s="131"/>
      <c r="AR28" s="132"/>
      <c r="AS28" s="132"/>
      <c r="AT28" s="132"/>
      <c r="AU28" s="133"/>
      <c r="AV28" s="131"/>
      <c r="AW28" s="132"/>
      <c r="AX28" s="132"/>
      <c r="AY28" s="132"/>
      <c r="AZ28" s="133"/>
      <c r="BA28" s="131"/>
      <c r="BB28" s="132"/>
      <c r="BC28" s="132"/>
      <c r="BD28" s="132"/>
      <c r="BE28" s="133"/>
      <c r="BF28" s="131"/>
      <c r="BG28" s="132"/>
      <c r="BH28" s="132"/>
      <c r="BI28" s="132"/>
      <c r="BJ28" s="133"/>
      <c r="BK28" s="1"/>
      <c r="BL28" s="1"/>
      <c r="BM28" s="1"/>
      <c r="BN28" s="1"/>
    </row>
    <row r="29" spans="1:66" ht="15.75" customHeight="1" x14ac:dyDescent="0.25">
      <c r="A29" s="1"/>
      <c r="B29" s="1"/>
      <c r="C29" s="8">
        <v>3</v>
      </c>
      <c r="D29" s="8">
        <v>3</v>
      </c>
      <c r="E29" s="8" t="s">
        <v>7</v>
      </c>
      <c r="F29" s="8"/>
      <c r="G29" s="8">
        <f>C29*2</f>
        <v>6</v>
      </c>
      <c r="H29" s="8">
        <v>2</v>
      </c>
      <c r="I29" s="8"/>
      <c r="J29" s="8" t="s">
        <v>7</v>
      </c>
      <c r="K29" s="8"/>
      <c r="L29" s="8">
        <f>H29*2</f>
        <v>4</v>
      </c>
      <c r="M29" s="8">
        <v>3</v>
      </c>
      <c r="N29" s="8"/>
      <c r="O29" s="8" t="s">
        <v>7</v>
      </c>
      <c r="P29" s="8"/>
      <c r="Q29" s="8">
        <f>M29*2</f>
        <v>6</v>
      </c>
      <c r="R29" s="8">
        <v>3</v>
      </c>
      <c r="S29" s="8"/>
      <c r="T29" s="8" t="s">
        <v>7</v>
      </c>
      <c r="U29" s="8"/>
      <c r="V29" s="8">
        <f>R29*2</f>
        <v>6</v>
      </c>
      <c r="W29" s="8">
        <v>2</v>
      </c>
      <c r="X29" s="8"/>
      <c r="Y29" s="8" t="s">
        <v>7</v>
      </c>
      <c r="Z29" s="8"/>
      <c r="AA29" s="8">
        <f>W29*2</f>
        <v>4</v>
      </c>
      <c r="AB29" s="8">
        <v>3</v>
      </c>
      <c r="AC29" s="8"/>
      <c r="AD29" s="8" t="s">
        <v>7</v>
      </c>
      <c r="AE29" s="8"/>
      <c r="AF29" s="8">
        <f>AB29*2</f>
        <v>6</v>
      </c>
      <c r="AG29" s="8">
        <v>3</v>
      </c>
      <c r="AH29" s="8"/>
      <c r="AI29" s="8" t="s">
        <v>7</v>
      </c>
      <c r="AJ29" s="8"/>
      <c r="AK29" s="8">
        <f>AG29*2</f>
        <v>6</v>
      </c>
      <c r="AL29" s="8">
        <v>3</v>
      </c>
      <c r="AM29" s="8"/>
      <c r="AN29" s="8" t="s">
        <v>7</v>
      </c>
      <c r="AO29" s="8"/>
      <c r="AP29" s="8">
        <f>AL29*2</f>
        <v>6</v>
      </c>
      <c r="AQ29" s="8">
        <v>2</v>
      </c>
      <c r="AR29" s="8"/>
      <c r="AS29" s="8" t="s">
        <v>7</v>
      </c>
      <c r="AT29" s="8"/>
      <c r="AU29" s="8">
        <f>AQ29*2</f>
        <v>4</v>
      </c>
      <c r="AV29" s="8">
        <v>2</v>
      </c>
      <c r="AW29" s="8"/>
      <c r="AX29" s="8" t="s">
        <v>7</v>
      </c>
      <c r="AY29" s="8"/>
      <c r="AZ29" s="8">
        <f>AV29*2</f>
        <v>4</v>
      </c>
      <c r="BA29" s="8">
        <v>2</v>
      </c>
      <c r="BB29" s="8"/>
      <c r="BC29" s="8" t="s">
        <v>7</v>
      </c>
      <c r="BD29" s="8"/>
      <c r="BE29" s="8">
        <f>BA29*2</f>
        <v>4</v>
      </c>
      <c r="BF29" s="8">
        <v>2</v>
      </c>
      <c r="BG29" s="8"/>
      <c r="BH29" s="8" t="s">
        <v>7</v>
      </c>
      <c r="BI29" s="8"/>
      <c r="BJ29" s="8">
        <f>BF29*2</f>
        <v>4</v>
      </c>
      <c r="BK29" s="1"/>
      <c r="BL29" s="1"/>
      <c r="BM29" s="1"/>
      <c r="BN29" s="1"/>
    </row>
    <row r="30" spans="1:66" ht="15.75" customHeight="1" x14ac:dyDescent="0.25">
      <c r="A30" s="1"/>
      <c r="B30" s="1"/>
      <c r="C30" s="128"/>
      <c r="D30" s="129"/>
      <c r="E30" s="129"/>
      <c r="F30" s="129"/>
      <c r="G30" s="130"/>
      <c r="H30" s="128"/>
      <c r="I30" s="129"/>
      <c r="J30" s="129"/>
      <c r="K30" s="129"/>
      <c r="L30" s="130"/>
      <c r="M30" s="128"/>
      <c r="N30" s="129"/>
      <c r="O30" s="129"/>
      <c r="P30" s="129"/>
      <c r="Q30" s="130"/>
      <c r="R30" s="128"/>
      <c r="S30" s="129"/>
      <c r="T30" s="129"/>
      <c r="U30" s="129"/>
      <c r="V30" s="130"/>
      <c r="W30" s="128"/>
      <c r="X30" s="129"/>
      <c r="Y30" s="129"/>
      <c r="Z30" s="129"/>
      <c r="AA30" s="130"/>
      <c r="AB30" s="128"/>
      <c r="AC30" s="129"/>
      <c r="AD30" s="129"/>
      <c r="AE30" s="129"/>
      <c r="AF30" s="130"/>
      <c r="AG30" s="128"/>
      <c r="AH30" s="129"/>
      <c r="AI30" s="129"/>
      <c r="AJ30" s="129"/>
      <c r="AK30" s="130"/>
      <c r="AL30" s="128"/>
      <c r="AM30" s="129"/>
      <c r="AN30" s="129"/>
      <c r="AO30" s="129"/>
      <c r="AP30" s="130"/>
      <c r="AQ30" s="128"/>
      <c r="AR30" s="129"/>
      <c r="AS30" s="129"/>
      <c r="AT30" s="129"/>
      <c r="AU30" s="130"/>
      <c r="AV30" s="128"/>
      <c r="AW30" s="129"/>
      <c r="AX30" s="129"/>
      <c r="AY30" s="129"/>
      <c r="AZ30" s="130"/>
      <c r="BA30" s="128"/>
      <c r="BB30" s="129"/>
      <c r="BC30" s="129"/>
      <c r="BD30" s="129"/>
      <c r="BE30" s="130"/>
      <c r="BF30" s="128"/>
      <c r="BG30" s="129"/>
      <c r="BH30" s="129"/>
      <c r="BI30" s="129"/>
      <c r="BJ30" s="130"/>
      <c r="BK30" s="1"/>
      <c r="BL30" s="1"/>
      <c r="BM30" s="1"/>
      <c r="BN30" s="1"/>
    </row>
    <row r="31" spans="1:66" ht="15.75" customHeight="1" x14ac:dyDescent="0.25">
      <c r="A31" s="1"/>
      <c r="B31" s="1"/>
      <c r="C31" s="131"/>
      <c r="D31" s="132"/>
      <c r="E31" s="132"/>
      <c r="F31" s="132"/>
      <c r="G31" s="133"/>
      <c r="H31" s="131"/>
      <c r="I31" s="132"/>
      <c r="J31" s="132"/>
      <c r="K31" s="132"/>
      <c r="L31" s="133"/>
      <c r="M31" s="131"/>
      <c r="N31" s="132"/>
      <c r="O31" s="132"/>
      <c r="P31" s="132"/>
      <c r="Q31" s="133"/>
      <c r="R31" s="131"/>
      <c r="S31" s="132"/>
      <c r="T31" s="132"/>
      <c r="U31" s="132"/>
      <c r="V31" s="133"/>
      <c r="W31" s="131"/>
      <c r="X31" s="132"/>
      <c r="Y31" s="132"/>
      <c r="Z31" s="132"/>
      <c r="AA31" s="133"/>
      <c r="AB31" s="131"/>
      <c r="AC31" s="132"/>
      <c r="AD31" s="132"/>
      <c r="AE31" s="132"/>
      <c r="AF31" s="133"/>
      <c r="AG31" s="131"/>
      <c r="AH31" s="132"/>
      <c r="AI31" s="132"/>
      <c r="AJ31" s="132"/>
      <c r="AK31" s="133"/>
      <c r="AL31" s="131"/>
      <c r="AM31" s="132"/>
      <c r="AN31" s="132"/>
      <c r="AO31" s="132"/>
      <c r="AP31" s="133"/>
      <c r="AQ31" s="131"/>
      <c r="AR31" s="132"/>
      <c r="AS31" s="132"/>
      <c r="AT31" s="132"/>
      <c r="AU31" s="133"/>
      <c r="AV31" s="131"/>
      <c r="AW31" s="132"/>
      <c r="AX31" s="132"/>
      <c r="AY31" s="132"/>
      <c r="AZ31" s="133"/>
      <c r="BA31" s="131"/>
      <c r="BB31" s="132"/>
      <c r="BC31" s="132"/>
      <c r="BD31" s="132"/>
      <c r="BE31" s="133"/>
      <c r="BF31" s="131"/>
      <c r="BG31" s="132"/>
      <c r="BH31" s="132"/>
      <c r="BI31" s="132"/>
      <c r="BJ31" s="133"/>
      <c r="BK31" s="1"/>
      <c r="BL31" s="1"/>
      <c r="BM31" s="1"/>
      <c r="BN31" s="1"/>
    </row>
    <row r="32" spans="1:66" ht="15.75" customHeight="1" x14ac:dyDescent="0.25">
      <c r="A32" s="1"/>
      <c r="B32" s="1"/>
      <c r="C32" s="8">
        <v>3</v>
      </c>
      <c r="D32" s="8"/>
      <c r="E32" s="8" t="s">
        <v>7</v>
      </c>
      <c r="F32" s="8"/>
      <c r="G32" s="8">
        <f>C32*2</f>
        <v>6</v>
      </c>
      <c r="H32" s="8">
        <v>3</v>
      </c>
      <c r="I32" s="8"/>
      <c r="J32" s="8" t="s">
        <v>7</v>
      </c>
      <c r="K32" s="8"/>
      <c r="L32" s="8">
        <f>H32*2</f>
        <v>6</v>
      </c>
      <c r="M32" s="8">
        <v>2</v>
      </c>
      <c r="N32" s="8"/>
      <c r="O32" s="8" t="s">
        <v>7</v>
      </c>
      <c r="P32" s="8"/>
      <c r="Q32" s="8">
        <f>M32*2</f>
        <v>4</v>
      </c>
      <c r="R32" s="8">
        <v>3</v>
      </c>
      <c r="S32" s="8"/>
      <c r="T32" s="8" t="s">
        <v>7</v>
      </c>
      <c r="U32" s="8"/>
      <c r="V32" s="8">
        <f>R32*2</f>
        <v>6</v>
      </c>
      <c r="W32" s="8">
        <v>3</v>
      </c>
      <c r="X32" s="8"/>
      <c r="Y32" s="8" t="s">
        <v>7</v>
      </c>
      <c r="Z32" s="8"/>
      <c r="AA32" s="8">
        <f>W32*2</f>
        <v>6</v>
      </c>
      <c r="AB32" s="8">
        <v>2</v>
      </c>
      <c r="AC32" s="8"/>
      <c r="AD32" s="8" t="s">
        <v>7</v>
      </c>
      <c r="AE32" s="8"/>
      <c r="AF32" s="8">
        <f>AB32*2</f>
        <v>4</v>
      </c>
      <c r="AG32" s="8">
        <v>3</v>
      </c>
      <c r="AH32" s="8"/>
      <c r="AI32" s="8" t="s">
        <v>7</v>
      </c>
      <c r="AJ32" s="8"/>
      <c r="AK32" s="8">
        <f>AG32*2</f>
        <v>6</v>
      </c>
      <c r="AL32" s="8">
        <v>2</v>
      </c>
      <c r="AM32" s="8"/>
      <c r="AN32" s="8" t="s">
        <v>7</v>
      </c>
      <c r="AO32" s="8"/>
      <c r="AP32" s="8">
        <f>AL32*2</f>
        <v>4</v>
      </c>
      <c r="AQ32" s="8">
        <v>2</v>
      </c>
      <c r="AR32" s="8"/>
      <c r="AS32" s="8" t="s">
        <v>7</v>
      </c>
      <c r="AT32" s="8"/>
      <c r="AU32" s="8">
        <f>AQ32*2</f>
        <v>4</v>
      </c>
      <c r="AV32" s="8">
        <v>2</v>
      </c>
      <c r="AW32" s="8"/>
      <c r="AX32" s="8" t="s">
        <v>7</v>
      </c>
      <c r="AY32" s="8"/>
      <c r="AZ32" s="8">
        <f>AV32*2</f>
        <v>4</v>
      </c>
      <c r="BA32" s="8">
        <v>2</v>
      </c>
      <c r="BB32" s="8"/>
      <c r="BC32" s="8" t="s">
        <v>7</v>
      </c>
      <c r="BD32" s="8"/>
      <c r="BE32" s="8">
        <f>BA32*2</f>
        <v>4</v>
      </c>
      <c r="BF32" s="8">
        <v>2</v>
      </c>
      <c r="BG32" s="8"/>
      <c r="BH32" s="8" t="s">
        <v>7</v>
      </c>
      <c r="BI32" s="8"/>
      <c r="BJ32" s="8">
        <f>BF32*2</f>
        <v>4</v>
      </c>
      <c r="BK32" s="1"/>
      <c r="BL32" s="1"/>
      <c r="BM32" s="1"/>
      <c r="BN32" s="1"/>
    </row>
    <row r="33" spans="1:66" ht="15.75" customHeight="1" x14ac:dyDescent="0.25">
      <c r="A33" s="1"/>
      <c r="B33" s="1"/>
      <c r="C33" s="128"/>
      <c r="D33" s="129"/>
      <c r="E33" s="129"/>
      <c r="F33" s="129"/>
      <c r="G33" s="130"/>
      <c r="H33" s="128"/>
      <c r="I33" s="129"/>
      <c r="J33" s="129"/>
      <c r="K33" s="129"/>
      <c r="L33" s="130"/>
      <c r="M33" s="128"/>
      <c r="N33" s="129"/>
      <c r="O33" s="129"/>
      <c r="P33" s="129"/>
      <c r="Q33" s="130"/>
      <c r="R33" s="128"/>
      <c r="S33" s="129"/>
      <c r="T33" s="129"/>
      <c r="U33" s="129"/>
      <c r="V33" s="130"/>
      <c r="W33" s="128"/>
      <c r="X33" s="129"/>
      <c r="Y33" s="129"/>
      <c r="Z33" s="129"/>
      <c r="AA33" s="130"/>
      <c r="AB33" s="128"/>
      <c r="AC33" s="129"/>
      <c r="AD33" s="129"/>
      <c r="AE33" s="129"/>
      <c r="AF33" s="130"/>
      <c r="AG33" s="128"/>
      <c r="AH33" s="129"/>
      <c r="AI33" s="129"/>
      <c r="AJ33" s="129"/>
      <c r="AK33" s="130"/>
      <c r="AL33" s="128"/>
      <c r="AM33" s="129"/>
      <c r="AN33" s="129"/>
      <c r="AO33" s="129"/>
      <c r="AP33" s="130"/>
      <c r="AQ33" s="128"/>
      <c r="AR33" s="129"/>
      <c r="AS33" s="129"/>
      <c r="AT33" s="129"/>
      <c r="AU33" s="130"/>
      <c r="AV33" s="128"/>
      <c r="AW33" s="129"/>
      <c r="AX33" s="129"/>
      <c r="AY33" s="129"/>
      <c r="AZ33" s="130"/>
      <c r="BA33" s="128"/>
      <c r="BB33" s="129"/>
      <c r="BC33" s="129"/>
      <c r="BD33" s="129"/>
      <c r="BE33" s="130"/>
      <c r="BF33" s="128"/>
      <c r="BG33" s="129"/>
      <c r="BH33" s="129"/>
      <c r="BI33" s="129"/>
      <c r="BJ33" s="130"/>
      <c r="BK33" s="1"/>
      <c r="BL33" s="1"/>
      <c r="BM33" s="1"/>
      <c r="BN33" s="1"/>
    </row>
    <row r="34" spans="1:66" ht="15.75" customHeight="1" x14ac:dyDescent="0.25">
      <c r="A34" s="1"/>
      <c r="B34" s="1"/>
      <c r="C34" s="131"/>
      <c r="D34" s="132"/>
      <c r="E34" s="132"/>
      <c r="F34" s="132"/>
      <c r="G34" s="133"/>
      <c r="H34" s="131"/>
      <c r="I34" s="132"/>
      <c r="J34" s="132"/>
      <c r="K34" s="132"/>
      <c r="L34" s="133"/>
      <c r="M34" s="131"/>
      <c r="N34" s="132"/>
      <c r="O34" s="132"/>
      <c r="P34" s="132"/>
      <c r="Q34" s="133"/>
      <c r="R34" s="131"/>
      <c r="S34" s="132"/>
      <c r="T34" s="132"/>
      <c r="U34" s="132"/>
      <c r="V34" s="133"/>
      <c r="W34" s="131"/>
      <c r="X34" s="132"/>
      <c r="Y34" s="132"/>
      <c r="Z34" s="132"/>
      <c r="AA34" s="133"/>
      <c r="AB34" s="131"/>
      <c r="AC34" s="132"/>
      <c r="AD34" s="132"/>
      <c r="AE34" s="132"/>
      <c r="AF34" s="133"/>
      <c r="AG34" s="131"/>
      <c r="AH34" s="132"/>
      <c r="AI34" s="132"/>
      <c r="AJ34" s="132"/>
      <c r="AK34" s="133"/>
      <c r="AL34" s="131"/>
      <c r="AM34" s="132"/>
      <c r="AN34" s="132"/>
      <c r="AO34" s="132"/>
      <c r="AP34" s="133"/>
      <c r="AQ34" s="131"/>
      <c r="AR34" s="132"/>
      <c r="AS34" s="132"/>
      <c r="AT34" s="132"/>
      <c r="AU34" s="133"/>
      <c r="AV34" s="131"/>
      <c r="AW34" s="132"/>
      <c r="AX34" s="132"/>
      <c r="AY34" s="132"/>
      <c r="AZ34" s="133"/>
      <c r="BA34" s="131"/>
      <c r="BB34" s="132"/>
      <c r="BC34" s="132"/>
      <c r="BD34" s="132"/>
      <c r="BE34" s="133"/>
      <c r="BF34" s="131"/>
      <c r="BG34" s="132"/>
      <c r="BH34" s="132"/>
      <c r="BI34" s="132"/>
      <c r="BJ34" s="133"/>
      <c r="BK34" s="1"/>
      <c r="BL34" s="1"/>
      <c r="BM34" s="1"/>
      <c r="BN34" s="1"/>
    </row>
    <row r="35" spans="1:66" ht="15.75" customHeight="1" x14ac:dyDescent="0.25">
      <c r="A35" s="1"/>
      <c r="B35" s="1"/>
      <c r="C35" s="8">
        <v>2</v>
      </c>
      <c r="D35" s="8"/>
      <c r="E35" s="8" t="s">
        <v>7</v>
      </c>
      <c r="F35" s="8"/>
      <c r="G35" s="8">
        <f>C35*2</f>
        <v>4</v>
      </c>
      <c r="H35" s="8">
        <v>2</v>
      </c>
      <c r="I35" s="8"/>
      <c r="J35" s="8" t="s">
        <v>7</v>
      </c>
      <c r="K35" s="8"/>
      <c r="L35" s="8">
        <f>H35*2</f>
        <v>4</v>
      </c>
      <c r="M35" s="8">
        <v>2</v>
      </c>
      <c r="N35" s="8"/>
      <c r="O35" s="8" t="s">
        <v>7</v>
      </c>
      <c r="P35" s="8"/>
      <c r="Q35" s="8">
        <f>M35*2</f>
        <v>4</v>
      </c>
      <c r="R35" s="8">
        <v>3</v>
      </c>
      <c r="S35" s="8"/>
      <c r="T35" s="8" t="s">
        <v>7</v>
      </c>
      <c r="U35" s="8"/>
      <c r="V35" s="8">
        <f>R35*2</f>
        <v>6</v>
      </c>
      <c r="W35" s="8">
        <v>3</v>
      </c>
      <c r="X35" s="8"/>
      <c r="Y35" s="8" t="s">
        <v>7</v>
      </c>
      <c r="Z35" s="8"/>
      <c r="AA35" s="8">
        <f>W35*2</f>
        <v>6</v>
      </c>
      <c r="AB35" s="8">
        <v>2</v>
      </c>
      <c r="AC35" s="8"/>
      <c r="AD35" s="8" t="s">
        <v>7</v>
      </c>
      <c r="AE35" s="8"/>
      <c r="AF35" s="8">
        <f>AB35*2</f>
        <v>4</v>
      </c>
      <c r="AG35" s="8">
        <v>3</v>
      </c>
      <c r="AH35" s="8"/>
      <c r="AI35" s="8" t="s">
        <v>7</v>
      </c>
      <c r="AJ35" s="8"/>
      <c r="AK35" s="8">
        <f>AG35*2</f>
        <v>6</v>
      </c>
      <c r="AL35" s="8">
        <v>3</v>
      </c>
      <c r="AM35" s="8"/>
      <c r="AN35" s="8" t="s">
        <v>7</v>
      </c>
      <c r="AO35" s="8"/>
      <c r="AP35" s="8">
        <f>AL35*2</f>
        <v>6</v>
      </c>
      <c r="AQ35" s="8">
        <v>2</v>
      </c>
      <c r="AR35" s="8"/>
      <c r="AS35" s="8" t="s">
        <v>7</v>
      </c>
      <c r="AT35" s="8"/>
      <c r="AU35" s="8">
        <f>AQ35*2</f>
        <v>4</v>
      </c>
      <c r="AV35" s="8"/>
      <c r="AW35" s="8"/>
      <c r="AX35" s="8" t="s">
        <v>34</v>
      </c>
      <c r="AY35" s="8"/>
      <c r="AZ35" s="8">
        <f>AV35*2</f>
        <v>0</v>
      </c>
      <c r="BA35" s="8"/>
      <c r="BB35" s="8"/>
      <c r="BC35" s="8" t="s">
        <v>34</v>
      </c>
      <c r="BD35" s="8"/>
      <c r="BE35" s="8">
        <f>BA35*2</f>
        <v>0</v>
      </c>
      <c r="BF35" s="8"/>
      <c r="BG35" s="8"/>
      <c r="BH35" s="8" t="s">
        <v>34</v>
      </c>
      <c r="BI35" s="8"/>
      <c r="BJ35" s="8">
        <f>BF35*2</f>
        <v>0</v>
      </c>
      <c r="BK35" s="1"/>
      <c r="BL35" s="1"/>
      <c r="BM35" s="1"/>
      <c r="BN35" s="1"/>
    </row>
    <row r="36" spans="1:66" ht="15.75" customHeight="1" x14ac:dyDescent="0.25">
      <c r="A36" s="1"/>
      <c r="B36" s="1"/>
      <c r="C36" s="128"/>
      <c r="D36" s="129"/>
      <c r="E36" s="129"/>
      <c r="F36" s="129"/>
      <c r="G36" s="130"/>
      <c r="H36" s="128"/>
      <c r="I36" s="129"/>
      <c r="J36" s="129"/>
      <c r="K36" s="129"/>
      <c r="L36" s="130"/>
      <c r="M36" s="128"/>
      <c r="N36" s="129"/>
      <c r="O36" s="129"/>
      <c r="P36" s="129"/>
      <c r="Q36" s="130"/>
      <c r="R36" s="128"/>
      <c r="S36" s="129"/>
      <c r="T36" s="129"/>
      <c r="U36" s="129"/>
      <c r="V36" s="130"/>
      <c r="W36" s="128"/>
      <c r="X36" s="129"/>
      <c r="Y36" s="129"/>
      <c r="Z36" s="129"/>
      <c r="AA36" s="130"/>
      <c r="AB36" s="128"/>
      <c r="AC36" s="129"/>
      <c r="AD36" s="129"/>
      <c r="AE36" s="129"/>
      <c r="AF36" s="130"/>
      <c r="AG36" s="128"/>
      <c r="AH36" s="129"/>
      <c r="AI36" s="129"/>
      <c r="AJ36" s="129"/>
      <c r="AK36" s="130"/>
      <c r="AL36" s="128"/>
      <c r="AM36" s="129"/>
      <c r="AN36" s="129"/>
      <c r="AO36" s="129"/>
      <c r="AP36" s="130"/>
      <c r="AQ36" s="128"/>
      <c r="AR36" s="129"/>
      <c r="AS36" s="129"/>
      <c r="AT36" s="129"/>
      <c r="AU36" s="130"/>
      <c r="AV36" s="128"/>
      <c r="AW36" s="129"/>
      <c r="AX36" s="129"/>
      <c r="AY36" s="129"/>
      <c r="AZ36" s="130"/>
      <c r="BA36" s="128"/>
      <c r="BB36" s="129"/>
      <c r="BC36" s="129"/>
      <c r="BD36" s="129"/>
      <c r="BE36" s="130"/>
      <c r="BF36" s="128"/>
      <c r="BG36" s="129"/>
      <c r="BH36" s="129"/>
      <c r="BI36" s="129"/>
      <c r="BJ36" s="130"/>
      <c r="BK36" s="1"/>
      <c r="BL36" s="1"/>
      <c r="BM36" s="1"/>
      <c r="BN36" s="1"/>
    </row>
    <row r="37" spans="1:66" ht="15.75" customHeight="1" x14ac:dyDescent="0.25">
      <c r="A37" s="1"/>
      <c r="B37" s="1"/>
      <c r="C37" s="131"/>
      <c r="D37" s="132"/>
      <c r="E37" s="132"/>
      <c r="F37" s="132"/>
      <c r="G37" s="133"/>
      <c r="H37" s="131"/>
      <c r="I37" s="132"/>
      <c r="J37" s="132"/>
      <c r="K37" s="132"/>
      <c r="L37" s="133"/>
      <c r="M37" s="131"/>
      <c r="N37" s="132"/>
      <c r="O37" s="132"/>
      <c r="P37" s="132"/>
      <c r="Q37" s="133"/>
      <c r="R37" s="131"/>
      <c r="S37" s="132"/>
      <c r="T37" s="132"/>
      <c r="U37" s="132"/>
      <c r="V37" s="133"/>
      <c r="W37" s="131"/>
      <c r="X37" s="132"/>
      <c r="Y37" s="132"/>
      <c r="Z37" s="132"/>
      <c r="AA37" s="133"/>
      <c r="AB37" s="131"/>
      <c r="AC37" s="132"/>
      <c r="AD37" s="132"/>
      <c r="AE37" s="132"/>
      <c r="AF37" s="133"/>
      <c r="AG37" s="131"/>
      <c r="AH37" s="132"/>
      <c r="AI37" s="132"/>
      <c r="AJ37" s="132"/>
      <c r="AK37" s="133"/>
      <c r="AL37" s="131"/>
      <c r="AM37" s="132"/>
      <c r="AN37" s="132"/>
      <c r="AO37" s="132"/>
      <c r="AP37" s="133"/>
      <c r="AQ37" s="131"/>
      <c r="AR37" s="132"/>
      <c r="AS37" s="132"/>
      <c r="AT37" s="132"/>
      <c r="AU37" s="133"/>
      <c r="AV37" s="131"/>
      <c r="AW37" s="132"/>
      <c r="AX37" s="132"/>
      <c r="AY37" s="132"/>
      <c r="AZ37" s="133"/>
      <c r="BA37" s="131"/>
      <c r="BB37" s="132"/>
      <c r="BC37" s="132"/>
      <c r="BD37" s="132"/>
      <c r="BE37" s="133"/>
      <c r="BF37" s="131"/>
      <c r="BG37" s="132"/>
      <c r="BH37" s="132"/>
      <c r="BI37" s="132"/>
      <c r="BJ37" s="133"/>
      <c r="BK37" s="1"/>
      <c r="BL37" s="1"/>
      <c r="BM37" s="1"/>
      <c r="BN37" s="1"/>
    </row>
    <row r="38" spans="1:66" ht="15.75" customHeight="1" x14ac:dyDescent="0.25">
      <c r="A38" s="1"/>
      <c r="B38" s="1"/>
      <c r="C38" s="8"/>
      <c r="D38" s="8"/>
      <c r="E38" s="8" t="s">
        <v>34</v>
      </c>
      <c r="F38" s="8"/>
      <c r="G38" s="8">
        <f>C38*2</f>
        <v>0</v>
      </c>
      <c r="H38" s="8"/>
      <c r="I38" s="8"/>
      <c r="J38" s="8" t="s">
        <v>34</v>
      </c>
      <c r="K38" s="8"/>
      <c r="L38" s="8">
        <f>H38*2</f>
        <v>0</v>
      </c>
      <c r="M38" s="8"/>
      <c r="N38" s="8"/>
      <c r="O38" s="8" t="s">
        <v>34</v>
      </c>
      <c r="P38" s="8"/>
      <c r="Q38" s="8">
        <f>M38*2</f>
        <v>0</v>
      </c>
      <c r="R38" s="8"/>
      <c r="S38" s="8"/>
      <c r="T38" s="8" t="s">
        <v>34</v>
      </c>
      <c r="U38" s="8"/>
      <c r="V38" s="8">
        <f>R38*2</f>
        <v>0</v>
      </c>
      <c r="W38" s="8">
        <v>3</v>
      </c>
      <c r="X38" s="8"/>
      <c r="Y38" s="8" t="s">
        <v>7</v>
      </c>
      <c r="Z38" s="8"/>
      <c r="AA38" s="8">
        <f>W38*2</f>
        <v>6</v>
      </c>
      <c r="AB38" s="8">
        <v>3</v>
      </c>
      <c r="AC38" s="8"/>
      <c r="AD38" s="8" t="s">
        <v>7</v>
      </c>
      <c r="AE38" s="8"/>
      <c r="AF38" s="8">
        <f>AB38*2</f>
        <v>6</v>
      </c>
      <c r="AG38" s="8"/>
      <c r="AH38" s="8"/>
      <c r="AI38" s="8" t="s">
        <v>34</v>
      </c>
      <c r="AJ38" s="8"/>
      <c r="AK38" s="8">
        <f>AG38*2</f>
        <v>0</v>
      </c>
      <c r="AL38" s="8"/>
      <c r="AM38" s="8"/>
      <c r="AN38" s="8" t="s">
        <v>34</v>
      </c>
      <c r="AO38" s="8"/>
      <c r="AP38" s="8">
        <f>AL38*2</f>
        <v>0</v>
      </c>
      <c r="AQ38" s="8"/>
      <c r="AR38" s="8"/>
      <c r="AS38" s="8" t="s">
        <v>34</v>
      </c>
      <c r="AT38" s="8"/>
      <c r="AU38" s="8">
        <f>AQ38*2</f>
        <v>0</v>
      </c>
      <c r="AV38" s="8"/>
      <c r="AW38" s="8"/>
      <c r="AX38" s="8" t="s">
        <v>34</v>
      </c>
      <c r="AY38" s="8"/>
      <c r="AZ38" s="8">
        <f>AV38*2</f>
        <v>0</v>
      </c>
      <c r="BA38" s="8"/>
      <c r="BB38" s="8"/>
      <c r="BC38" s="8" t="s">
        <v>34</v>
      </c>
      <c r="BD38" s="8"/>
      <c r="BE38" s="8">
        <f>BA38*2</f>
        <v>0</v>
      </c>
      <c r="BF38" s="8"/>
      <c r="BG38" s="8"/>
      <c r="BH38" s="8" t="s">
        <v>34</v>
      </c>
      <c r="BI38" s="8"/>
      <c r="BJ38" s="8">
        <f>BF38*2</f>
        <v>0</v>
      </c>
      <c r="BK38" s="1"/>
      <c r="BL38" s="1"/>
      <c r="BM38" s="1"/>
      <c r="BN38" s="1"/>
    </row>
    <row r="39" spans="1:66" ht="15.75" customHeight="1" x14ac:dyDescent="0.25">
      <c r="A39" s="1"/>
      <c r="B39" s="1"/>
      <c r="C39" s="128"/>
      <c r="D39" s="129"/>
      <c r="E39" s="129"/>
      <c r="F39" s="129"/>
      <c r="G39" s="130"/>
      <c r="H39" s="128"/>
      <c r="I39" s="129"/>
      <c r="J39" s="129"/>
      <c r="K39" s="129"/>
      <c r="L39" s="130"/>
      <c r="M39" s="128"/>
      <c r="N39" s="129"/>
      <c r="O39" s="129"/>
      <c r="P39" s="129"/>
      <c r="Q39" s="130"/>
      <c r="R39" s="128"/>
      <c r="S39" s="129"/>
      <c r="T39" s="129"/>
      <c r="U39" s="129"/>
      <c r="V39" s="130"/>
      <c r="W39" s="128"/>
      <c r="X39" s="129"/>
      <c r="Y39" s="129"/>
      <c r="Z39" s="129"/>
      <c r="AA39" s="130"/>
      <c r="AB39" s="128"/>
      <c r="AC39" s="129"/>
      <c r="AD39" s="129"/>
      <c r="AE39" s="129"/>
      <c r="AF39" s="130"/>
      <c r="AG39" s="128"/>
      <c r="AH39" s="129"/>
      <c r="AI39" s="129"/>
      <c r="AJ39" s="129"/>
      <c r="AK39" s="130"/>
      <c r="AL39" s="128"/>
      <c r="AM39" s="129"/>
      <c r="AN39" s="129"/>
      <c r="AO39" s="129"/>
      <c r="AP39" s="130"/>
      <c r="AQ39" s="128"/>
      <c r="AR39" s="129"/>
      <c r="AS39" s="129"/>
      <c r="AT39" s="129"/>
      <c r="AU39" s="130"/>
      <c r="AV39" s="128"/>
      <c r="AW39" s="129"/>
      <c r="AX39" s="129"/>
      <c r="AY39" s="129"/>
      <c r="AZ39" s="130"/>
      <c r="BA39" s="128"/>
      <c r="BB39" s="129"/>
      <c r="BC39" s="129"/>
      <c r="BD39" s="129"/>
      <c r="BE39" s="130"/>
      <c r="BF39" s="128"/>
      <c r="BG39" s="129"/>
      <c r="BH39" s="129"/>
      <c r="BI39" s="129"/>
      <c r="BJ39" s="130"/>
      <c r="BK39" s="1"/>
      <c r="BL39" s="1"/>
      <c r="BM39" s="1"/>
      <c r="BN39" s="1"/>
    </row>
    <row r="40" spans="1:66" ht="15.75" customHeight="1" x14ac:dyDescent="0.25">
      <c r="A40" s="1"/>
      <c r="B40" s="1"/>
      <c r="C40" s="131"/>
      <c r="D40" s="132"/>
      <c r="E40" s="132"/>
      <c r="F40" s="132"/>
      <c r="G40" s="133"/>
      <c r="H40" s="131"/>
      <c r="I40" s="132"/>
      <c r="J40" s="132"/>
      <c r="K40" s="132"/>
      <c r="L40" s="133"/>
      <c r="M40" s="131"/>
      <c r="N40" s="132"/>
      <c r="O40" s="132"/>
      <c r="P40" s="132"/>
      <c r="Q40" s="133"/>
      <c r="R40" s="131"/>
      <c r="S40" s="132"/>
      <c r="T40" s="132"/>
      <c r="U40" s="132"/>
      <c r="V40" s="133"/>
      <c r="W40" s="131"/>
      <c r="X40" s="132"/>
      <c r="Y40" s="132"/>
      <c r="Z40" s="132"/>
      <c r="AA40" s="133"/>
      <c r="AB40" s="131"/>
      <c r="AC40" s="132"/>
      <c r="AD40" s="132"/>
      <c r="AE40" s="132"/>
      <c r="AF40" s="133"/>
      <c r="AG40" s="131"/>
      <c r="AH40" s="132"/>
      <c r="AI40" s="132"/>
      <c r="AJ40" s="132"/>
      <c r="AK40" s="133"/>
      <c r="AL40" s="131"/>
      <c r="AM40" s="132"/>
      <c r="AN40" s="132"/>
      <c r="AO40" s="132"/>
      <c r="AP40" s="133"/>
      <c r="AQ40" s="131"/>
      <c r="AR40" s="132"/>
      <c r="AS40" s="132"/>
      <c r="AT40" s="132"/>
      <c r="AU40" s="133"/>
      <c r="AV40" s="131"/>
      <c r="AW40" s="132"/>
      <c r="AX40" s="132"/>
      <c r="AY40" s="132"/>
      <c r="AZ40" s="133"/>
      <c r="BA40" s="131"/>
      <c r="BB40" s="132"/>
      <c r="BC40" s="132"/>
      <c r="BD40" s="132"/>
      <c r="BE40" s="133"/>
      <c r="BF40" s="131"/>
      <c r="BG40" s="132"/>
      <c r="BH40" s="132"/>
      <c r="BI40" s="132"/>
      <c r="BJ40" s="133"/>
      <c r="BK40" s="1"/>
      <c r="BL40" s="1"/>
      <c r="BM40" s="1"/>
      <c r="BN40" s="1"/>
    </row>
    <row r="41" spans="1:66" ht="15.75" customHeight="1" x14ac:dyDescent="0.25">
      <c r="A41" s="1"/>
      <c r="B41" s="1"/>
      <c r="C41" s="8"/>
      <c r="D41" s="8"/>
      <c r="E41" s="8" t="s">
        <v>34</v>
      </c>
      <c r="F41" s="8"/>
      <c r="G41" s="8">
        <f>C41*2</f>
        <v>0</v>
      </c>
      <c r="H41" s="8"/>
      <c r="I41" s="8"/>
      <c r="J41" s="8" t="s">
        <v>34</v>
      </c>
      <c r="K41" s="8"/>
      <c r="L41" s="8">
        <f>H41*2</f>
        <v>0</v>
      </c>
      <c r="M41" s="8"/>
      <c r="N41" s="8"/>
      <c r="O41" s="8" t="s">
        <v>34</v>
      </c>
      <c r="P41" s="8"/>
      <c r="Q41" s="8">
        <f>M41*2</f>
        <v>0</v>
      </c>
      <c r="R41" s="8"/>
      <c r="S41" s="8"/>
      <c r="T41" s="8" t="s">
        <v>34</v>
      </c>
      <c r="U41" s="8"/>
      <c r="V41" s="8">
        <f>R41*2</f>
        <v>0</v>
      </c>
      <c r="W41" s="8"/>
      <c r="X41" s="8"/>
      <c r="Y41" s="8"/>
      <c r="Z41" s="8"/>
      <c r="AA41" s="8">
        <f>W41*2</f>
        <v>0</v>
      </c>
      <c r="AB41" s="8"/>
      <c r="AC41" s="8"/>
      <c r="AD41" s="8"/>
      <c r="AE41" s="8"/>
      <c r="AF41" s="8">
        <f>AB41*2</f>
        <v>0</v>
      </c>
      <c r="AG41" s="8"/>
      <c r="AH41" s="8"/>
      <c r="AI41" s="8" t="s">
        <v>34</v>
      </c>
      <c r="AJ41" s="8"/>
      <c r="AK41" s="8">
        <f>AG41*2</f>
        <v>0</v>
      </c>
      <c r="AL41" s="8"/>
      <c r="AM41" s="8"/>
      <c r="AN41" s="8" t="s">
        <v>34</v>
      </c>
      <c r="AO41" s="8"/>
      <c r="AP41" s="8">
        <f>AL41*2</f>
        <v>0</v>
      </c>
      <c r="AQ41" s="8"/>
      <c r="AR41" s="8"/>
      <c r="AS41" s="8" t="s">
        <v>34</v>
      </c>
      <c r="AT41" s="8"/>
      <c r="AU41" s="8">
        <f>AQ41*2</f>
        <v>0</v>
      </c>
      <c r="AV41" s="8"/>
      <c r="AW41" s="8"/>
      <c r="AX41" s="8" t="s">
        <v>34</v>
      </c>
      <c r="AY41" s="8"/>
      <c r="AZ41" s="8">
        <f>AV41*2</f>
        <v>0</v>
      </c>
      <c r="BA41" s="8"/>
      <c r="BB41" s="8"/>
      <c r="BC41" s="8" t="s">
        <v>34</v>
      </c>
      <c r="BD41" s="8"/>
      <c r="BE41" s="8">
        <f>BA41*2</f>
        <v>0</v>
      </c>
      <c r="BF41" s="8"/>
      <c r="BG41" s="8"/>
      <c r="BH41" s="8" t="s">
        <v>34</v>
      </c>
      <c r="BI41" s="8"/>
      <c r="BJ41" s="8">
        <f>BF41*2</f>
        <v>0</v>
      </c>
      <c r="BK41" s="1"/>
      <c r="BL41" s="1"/>
      <c r="BM41" s="1"/>
      <c r="BN41" s="1"/>
    </row>
    <row r="42" spans="1:66" ht="15.75" customHeight="1" x14ac:dyDescent="0.25">
      <c r="A42" s="1"/>
      <c r="B42" s="9" t="s">
        <v>35</v>
      </c>
      <c r="C42" s="147"/>
      <c r="D42" s="148"/>
      <c r="E42" s="148"/>
      <c r="F42" s="148"/>
      <c r="G42" s="142"/>
      <c r="H42" s="147"/>
      <c r="I42" s="148"/>
      <c r="J42" s="148"/>
      <c r="K42" s="148"/>
      <c r="L42" s="142"/>
      <c r="M42" s="147"/>
      <c r="N42" s="148"/>
      <c r="O42" s="148"/>
      <c r="P42" s="148"/>
      <c r="Q42" s="142"/>
      <c r="R42" s="147"/>
      <c r="S42" s="148"/>
      <c r="T42" s="148"/>
      <c r="U42" s="148"/>
      <c r="V42" s="142"/>
      <c r="W42" s="147"/>
      <c r="X42" s="148"/>
      <c r="Y42" s="148"/>
      <c r="Z42" s="148"/>
      <c r="AA42" s="142"/>
      <c r="AB42" s="147"/>
      <c r="AC42" s="148"/>
      <c r="AD42" s="148"/>
      <c r="AE42" s="148"/>
      <c r="AF42" s="142"/>
      <c r="AG42" s="147"/>
      <c r="AH42" s="148"/>
      <c r="AI42" s="148"/>
      <c r="AJ42" s="148"/>
      <c r="AK42" s="142"/>
      <c r="AL42" s="147"/>
      <c r="AM42" s="148"/>
      <c r="AN42" s="148"/>
      <c r="AO42" s="148"/>
      <c r="AP42" s="142"/>
      <c r="AQ42" s="147"/>
      <c r="AR42" s="148"/>
      <c r="AS42" s="148"/>
      <c r="AT42" s="148"/>
      <c r="AU42" s="142"/>
      <c r="AV42" s="147"/>
      <c r="AW42" s="148"/>
      <c r="AX42" s="148"/>
      <c r="AY42" s="148"/>
      <c r="AZ42" s="142"/>
      <c r="BA42" s="147"/>
      <c r="BB42" s="148"/>
      <c r="BC42" s="148"/>
      <c r="BD42" s="148"/>
      <c r="BE42" s="142"/>
      <c r="BF42" s="147"/>
      <c r="BG42" s="148"/>
      <c r="BH42" s="148"/>
      <c r="BI42" s="148"/>
      <c r="BJ42" s="142"/>
      <c r="BK42" s="1"/>
      <c r="BL42" s="1"/>
      <c r="BM42" s="1"/>
      <c r="BN42" s="1"/>
    </row>
    <row r="43" spans="1:66" ht="15.75" customHeight="1" x14ac:dyDescent="0.25">
      <c r="A43" s="1"/>
      <c r="B43" s="10"/>
      <c r="C43" s="11"/>
      <c r="D43" s="11"/>
      <c r="E43" s="11"/>
      <c r="F43" s="11"/>
      <c r="G43" s="1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1"/>
      <c r="AY43" s="11"/>
      <c r="AZ43" s="149" t="s">
        <v>36</v>
      </c>
      <c r="BA43" s="129"/>
      <c r="BB43" s="129"/>
      <c r="BC43" s="129"/>
      <c r="BD43" s="129"/>
      <c r="BE43" s="129"/>
      <c r="BF43" s="129"/>
      <c r="BG43" s="129"/>
      <c r="BH43" s="129"/>
      <c r="BI43" s="12"/>
      <c r="BJ43" s="1"/>
      <c r="BK43" s="1"/>
      <c r="BL43" s="1"/>
      <c r="BM43" s="1"/>
      <c r="BN43" s="1"/>
    </row>
    <row r="44" spans="1:66" ht="15.75" customHeight="1" x14ac:dyDescent="0.25">
      <c r="A44" s="1"/>
      <c r="B44" s="13"/>
      <c r="C44" s="134"/>
      <c r="D44" s="127"/>
      <c r="E44" s="127"/>
      <c r="F44" s="12"/>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34"/>
      <c r="AY44" s="127"/>
      <c r="AZ44" s="127"/>
      <c r="BA44" s="127"/>
      <c r="BB44" s="127"/>
      <c r="BC44" s="127"/>
      <c r="BD44" s="127"/>
      <c r="BE44" s="127"/>
      <c r="BF44" s="127"/>
      <c r="BG44" s="127"/>
      <c r="BH44" s="127"/>
      <c r="BI44" s="12"/>
      <c r="BJ44" s="1"/>
      <c r="BK44" s="1"/>
      <c r="BL44" s="1"/>
      <c r="BM44" s="1"/>
      <c r="BN44" s="1"/>
    </row>
    <row r="45" spans="1:66" ht="13.5" customHeight="1" x14ac:dyDescent="0.25">
      <c r="A45" s="1"/>
      <c r="B45" s="1"/>
      <c r="C45" s="1"/>
      <c r="D45" s="1"/>
      <c r="E45" s="141" t="s">
        <v>19</v>
      </c>
      <c r="F45" s="142"/>
      <c r="G45" s="14" t="s">
        <v>37</v>
      </c>
      <c r="H45" s="15" t="s">
        <v>38</v>
      </c>
      <c r="I45" s="16"/>
      <c r="J45" s="143"/>
      <c r="K45" s="127"/>
      <c r="L45" s="127"/>
      <c r="M45" s="127"/>
      <c r="N45" s="127"/>
      <c r="O45" s="127"/>
      <c r="P45" s="2"/>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row>
    <row r="46" spans="1:66" ht="15.75" customHeight="1" x14ac:dyDescent="0.25">
      <c r="A46" s="1"/>
      <c r="B46" s="1"/>
      <c r="C46" s="1"/>
      <c r="D46" s="1"/>
      <c r="E46" s="144" t="s">
        <v>1</v>
      </c>
      <c r="F46" s="142"/>
      <c r="G46" s="17">
        <v>17</v>
      </c>
      <c r="H46" s="18">
        <v>0.11</v>
      </c>
      <c r="I46" s="19"/>
      <c r="J46" s="1"/>
      <c r="K46" s="1"/>
      <c r="L46" s="126">
        <v>1</v>
      </c>
      <c r="M46" s="127"/>
      <c r="N46" s="20"/>
      <c r="O46" s="126">
        <v>2</v>
      </c>
      <c r="P46" s="127"/>
      <c r="Q46" s="127"/>
      <c r="R46" s="126">
        <v>3</v>
      </c>
      <c r="S46" s="127"/>
      <c r="T46" s="127"/>
      <c r="U46" s="20"/>
      <c r="V46" s="126">
        <v>4</v>
      </c>
      <c r="W46" s="127"/>
      <c r="X46" s="20"/>
      <c r="Y46" s="126">
        <v>5</v>
      </c>
      <c r="Z46" s="127"/>
      <c r="AA46" s="127"/>
      <c r="AB46" s="126">
        <v>6</v>
      </c>
      <c r="AC46" s="127"/>
      <c r="AD46" s="127"/>
      <c r="AE46" s="20"/>
      <c r="AF46" s="126">
        <v>7</v>
      </c>
      <c r="AG46" s="127"/>
      <c r="AH46" s="20"/>
      <c r="AI46" s="126">
        <v>8</v>
      </c>
      <c r="AJ46" s="127"/>
      <c r="AK46" s="127"/>
      <c r="AL46" s="126">
        <v>9</v>
      </c>
      <c r="AM46" s="127"/>
      <c r="AN46" s="127"/>
      <c r="AO46" s="20"/>
      <c r="AP46" s="126">
        <v>10</v>
      </c>
      <c r="AQ46" s="127"/>
      <c r="AR46" s="20"/>
      <c r="AS46" s="1"/>
      <c r="AT46" s="1"/>
      <c r="AU46" s="1"/>
      <c r="AV46" s="1"/>
      <c r="AW46" s="1"/>
      <c r="AX46" s="1"/>
      <c r="AY46" s="1"/>
      <c r="AZ46" s="1"/>
      <c r="BA46" s="1"/>
      <c r="BB46" s="1"/>
      <c r="BC46" s="1"/>
      <c r="BD46" s="1"/>
      <c r="BE46" s="1"/>
      <c r="BF46" s="1"/>
      <c r="BG46" s="1"/>
      <c r="BH46" s="1"/>
      <c r="BI46" s="1"/>
      <c r="BJ46" s="1"/>
      <c r="BK46" s="1"/>
      <c r="BL46" s="1"/>
      <c r="BM46" s="1"/>
      <c r="BN46" s="1"/>
    </row>
    <row r="47" spans="1:66" ht="15.75" customHeight="1" x14ac:dyDescent="0.25">
      <c r="A47" s="1"/>
      <c r="B47" s="1"/>
      <c r="C47" s="1"/>
      <c r="D47" s="1"/>
      <c r="E47" s="145" t="s">
        <v>4</v>
      </c>
      <c r="F47" s="142"/>
      <c r="G47" s="17">
        <v>30</v>
      </c>
      <c r="H47" s="18">
        <v>0.19</v>
      </c>
      <c r="I47" s="19"/>
      <c r="J47" s="1"/>
      <c r="K47" s="1"/>
      <c r="L47" s="21">
        <f>C20</f>
        <v>2</v>
      </c>
      <c r="M47" s="21" t="str">
        <f>E20</f>
        <v>CG</v>
      </c>
      <c r="N47" s="21"/>
      <c r="O47" s="21">
        <f>H20</f>
        <v>3</v>
      </c>
      <c r="P47" s="21"/>
      <c r="Q47" s="21" t="str">
        <f>J20</f>
        <v>CF</v>
      </c>
      <c r="R47" s="21">
        <f>M20</f>
        <v>3</v>
      </c>
      <c r="S47" s="21"/>
      <c r="T47" s="21" t="str">
        <f>O20</f>
        <v>CG</v>
      </c>
      <c r="U47" s="21"/>
      <c r="V47" s="21">
        <f>R20</f>
        <v>3</v>
      </c>
      <c r="W47" s="21" t="str">
        <f>T20</f>
        <v>CG</v>
      </c>
      <c r="X47" s="21"/>
      <c r="Y47" s="21">
        <f>W20</f>
        <v>3</v>
      </c>
      <c r="Z47" s="21"/>
      <c r="AA47" s="21" t="str">
        <f>Y20</f>
        <v>CG</v>
      </c>
      <c r="AB47" s="21">
        <f>AB20</f>
        <v>3</v>
      </c>
      <c r="AC47" s="21"/>
      <c r="AD47" s="21" t="str">
        <f>AD20</f>
        <v>CG</v>
      </c>
      <c r="AE47" s="21"/>
      <c r="AF47" s="21">
        <f>AG20</f>
        <v>2</v>
      </c>
      <c r="AG47" s="21" t="str">
        <f>AI20</f>
        <v>CF</v>
      </c>
      <c r="AH47" s="21"/>
      <c r="AI47" s="21">
        <f>AL20</f>
        <v>3</v>
      </c>
      <c r="AJ47" s="21"/>
      <c r="AK47" s="21" t="str">
        <f>AN20</f>
        <v>CF</v>
      </c>
      <c r="AL47" s="21">
        <f>AQ20</f>
        <v>2</v>
      </c>
      <c r="AM47" s="21"/>
      <c r="AN47" s="21" t="str">
        <f>AS20</f>
        <v>CF</v>
      </c>
      <c r="AO47" s="21"/>
      <c r="AP47" s="21">
        <f>AV20</f>
        <v>2</v>
      </c>
      <c r="AQ47" s="21" t="str">
        <f>AX20</f>
        <v>CE</v>
      </c>
      <c r="AR47" s="21"/>
      <c r="AS47" s="1"/>
      <c r="AT47" s="1"/>
      <c r="AU47" s="1"/>
      <c r="AV47" s="1"/>
      <c r="AW47" s="1"/>
      <c r="AX47" s="1"/>
      <c r="AY47" s="1"/>
      <c r="AZ47" s="1"/>
      <c r="BA47" s="1"/>
      <c r="BB47" s="1"/>
      <c r="BC47" s="1"/>
      <c r="BD47" s="1"/>
      <c r="BE47" s="1"/>
      <c r="BF47" s="1"/>
      <c r="BG47" s="1"/>
      <c r="BH47" s="1"/>
      <c r="BI47" s="1"/>
      <c r="BJ47" s="1"/>
      <c r="BK47" s="1"/>
      <c r="BL47" s="1"/>
      <c r="BM47" s="1"/>
      <c r="BN47" s="1"/>
    </row>
    <row r="48" spans="1:66" ht="15.75" customHeight="1" x14ac:dyDescent="0.25">
      <c r="A48" s="1"/>
      <c r="B48" s="1"/>
      <c r="C48" s="1"/>
      <c r="D48" s="1"/>
      <c r="E48" s="146" t="s">
        <v>7</v>
      </c>
      <c r="F48" s="142"/>
      <c r="G48" s="17">
        <v>111</v>
      </c>
      <c r="H48" s="18">
        <v>0.7</v>
      </c>
      <c r="I48" s="19"/>
      <c r="J48" s="1"/>
      <c r="K48" s="1"/>
      <c r="L48" s="21">
        <f>C23</f>
        <v>3</v>
      </c>
      <c r="M48" s="21" t="str">
        <f>E23</f>
        <v>CF</v>
      </c>
      <c r="N48" s="21"/>
      <c r="O48" s="21">
        <f>H23</f>
        <v>0</v>
      </c>
      <c r="P48" s="21"/>
      <c r="Q48" s="21" t="str">
        <f>J23</f>
        <v>CF</v>
      </c>
      <c r="R48" s="21">
        <f>M23</f>
        <v>3</v>
      </c>
      <c r="S48" s="21"/>
      <c r="T48" s="21" t="str">
        <f>O23</f>
        <v>CE</v>
      </c>
      <c r="U48" s="21"/>
      <c r="V48" s="21">
        <f>R23</f>
        <v>3</v>
      </c>
      <c r="W48" s="21" t="str">
        <f>T23</f>
        <v>CF</v>
      </c>
      <c r="X48" s="21"/>
      <c r="Y48" s="21">
        <f>W23</f>
        <v>3</v>
      </c>
      <c r="Z48" s="21"/>
      <c r="AA48" s="21" t="str">
        <f>Y23</f>
        <v>CF</v>
      </c>
      <c r="AB48" s="21">
        <f>AB23</f>
        <v>3</v>
      </c>
      <c r="AC48" s="21"/>
      <c r="AD48" s="21" t="str">
        <f>AD23</f>
        <v>CG</v>
      </c>
      <c r="AE48" s="21"/>
      <c r="AF48" s="21">
        <f>AG23</f>
        <v>3</v>
      </c>
      <c r="AG48" s="21" t="str">
        <f>AI23</f>
        <v>CE</v>
      </c>
      <c r="AH48" s="21"/>
      <c r="AI48" s="21">
        <f>AL23</f>
        <v>3</v>
      </c>
      <c r="AJ48" s="21"/>
      <c r="AK48" s="21" t="str">
        <f>AN23</f>
        <v>CE</v>
      </c>
      <c r="AL48" s="21">
        <f>AQ23</f>
        <v>2</v>
      </c>
      <c r="AM48" s="21"/>
      <c r="AN48" s="21" t="str">
        <f>AS23</f>
        <v>CF</v>
      </c>
      <c r="AO48" s="21"/>
      <c r="AP48" s="21">
        <f>AV23</f>
        <v>2</v>
      </c>
      <c r="AQ48" s="21" t="str">
        <f>AX23</f>
        <v>CE</v>
      </c>
      <c r="AR48" s="21"/>
      <c r="AS48" s="1"/>
      <c r="AT48" s="1"/>
      <c r="AU48" s="1"/>
      <c r="AV48" s="1"/>
      <c r="AW48" s="1"/>
      <c r="AX48" s="1"/>
      <c r="AY48" s="1"/>
      <c r="AZ48" s="1"/>
      <c r="BA48" s="1"/>
      <c r="BB48" s="1"/>
      <c r="BC48" s="1"/>
      <c r="BD48" s="1"/>
      <c r="BE48" s="1"/>
      <c r="BF48" s="1"/>
      <c r="BG48" s="1"/>
      <c r="BH48" s="1"/>
      <c r="BI48" s="1"/>
      <c r="BJ48" s="1"/>
      <c r="BK48" s="1"/>
      <c r="BL48" s="1"/>
      <c r="BM48" s="1"/>
      <c r="BN48" s="1"/>
    </row>
    <row r="49" spans="1:66" ht="15.75" customHeight="1" x14ac:dyDescent="0.25">
      <c r="A49" s="1"/>
      <c r="B49" s="1"/>
      <c r="C49" s="1"/>
      <c r="D49" s="1"/>
      <c r="E49" s="1"/>
      <c r="F49" s="1"/>
      <c r="G49" s="1"/>
      <c r="H49" s="1"/>
      <c r="I49" s="1"/>
      <c r="J49" s="1"/>
      <c r="K49" s="1"/>
      <c r="L49" s="21">
        <f>C26</f>
        <v>3</v>
      </c>
      <c r="M49" s="21" t="str">
        <f>E26</f>
        <v>CF</v>
      </c>
      <c r="N49" s="21"/>
      <c r="O49" s="21">
        <f>H26</f>
        <v>3</v>
      </c>
      <c r="P49" s="21"/>
      <c r="Q49" s="21" t="str">
        <f>J26</f>
        <v>CE</v>
      </c>
      <c r="R49" s="21">
        <f>M26</f>
        <v>2</v>
      </c>
      <c r="S49" s="21"/>
      <c r="T49" s="21" t="str">
        <f>O26</f>
        <v>CE</v>
      </c>
      <c r="U49" s="21"/>
      <c r="V49" s="21">
        <f>R26</f>
        <v>2</v>
      </c>
      <c r="W49" s="21" t="str">
        <f>T26</f>
        <v>CE</v>
      </c>
      <c r="X49" s="21"/>
      <c r="Y49" s="21">
        <f>W26</f>
        <v>2</v>
      </c>
      <c r="Z49" s="21"/>
      <c r="AA49" s="21" t="str">
        <f>Y26</f>
        <v>CE</v>
      </c>
      <c r="AB49" s="21">
        <f>AB26</f>
        <v>3</v>
      </c>
      <c r="AC49" s="21"/>
      <c r="AD49" s="21" t="str">
        <f>AD26</f>
        <v>CF</v>
      </c>
      <c r="AE49" s="21"/>
      <c r="AF49" s="21">
        <f>AG26</f>
        <v>2</v>
      </c>
      <c r="AG49" s="21" t="str">
        <f>AI26</f>
        <v>CE</v>
      </c>
      <c r="AH49" s="21"/>
      <c r="AI49" s="21">
        <f>AL26</f>
        <v>3</v>
      </c>
      <c r="AJ49" s="21"/>
      <c r="AK49" s="21" t="str">
        <f>AN26</f>
        <v>CE</v>
      </c>
      <c r="AL49" s="21">
        <f>AQ26</f>
        <v>3</v>
      </c>
      <c r="AM49" s="21"/>
      <c r="AN49" s="21" t="str">
        <f>AS26</f>
        <v>CE</v>
      </c>
      <c r="AO49" s="21"/>
      <c r="AP49" s="21">
        <f>AV26</f>
        <v>2</v>
      </c>
      <c r="AQ49" s="21" t="str">
        <f>AX26</f>
        <v>CE</v>
      </c>
      <c r="AR49" s="21"/>
      <c r="AS49" s="1"/>
      <c r="AT49" s="1"/>
      <c r="AU49" s="1"/>
      <c r="AV49" s="1"/>
      <c r="AW49" s="1"/>
      <c r="AX49" s="1"/>
      <c r="AY49" s="1"/>
      <c r="AZ49" s="1"/>
      <c r="BA49" s="1"/>
      <c r="BB49" s="1"/>
      <c r="BC49" s="1"/>
      <c r="BD49" s="1"/>
      <c r="BE49" s="1"/>
      <c r="BF49" s="1"/>
      <c r="BG49" s="1"/>
      <c r="BH49" s="1"/>
      <c r="BI49" s="1"/>
      <c r="BJ49" s="1"/>
      <c r="BK49" s="1"/>
      <c r="BL49" s="1"/>
      <c r="BM49" s="1"/>
      <c r="BN49" s="1"/>
    </row>
    <row r="50" spans="1:66" ht="15.75" customHeight="1" x14ac:dyDescent="0.25">
      <c r="A50" s="1"/>
      <c r="B50" s="1"/>
      <c r="C50" s="1"/>
      <c r="D50" s="1"/>
      <c r="E50" s="1"/>
      <c r="F50" s="1"/>
      <c r="G50" s="1"/>
      <c r="H50" s="1"/>
      <c r="I50" s="1"/>
      <c r="J50" s="1"/>
      <c r="K50" s="1"/>
      <c r="L50" s="21">
        <f>C29</f>
        <v>3</v>
      </c>
      <c r="M50" s="21" t="str">
        <f>E29</f>
        <v>CE</v>
      </c>
      <c r="N50" s="21"/>
      <c r="O50" s="21">
        <f>H29</f>
        <v>2</v>
      </c>
      <c r="P50" s="21"/>
      <c r="Q50" s="21" t="str">
        <f>J29</f>
        <v>CE</v>
      </c>
      <c r="R50" s="21">
        <f>M29</f>
        <v>3</v>
      </c>
      <c r="S50" s="21"/>
      <c r="T50" s="21" t="str">
        <f>O29</f>
        <v>CE</v>
      </c>
      <c r="U50" s="21"/>
      <c r="V50" s="21">
        <f>R29</f>
        <v>3</v>
      </c>
      <c r="W50" s="21" t="str">
        <f>T29</f>
        <v>CE</v>
      </c>
      <c r="X50" s="21"/>
      <c r="Y50" s="21">
        <f>W29</f>
        <v>2</v>
      </c>
      <c r="Z50" s="21"/>
      <c r="AA50" s="21" t="str">
        <f>Y29</f>
        <v>CE</v>
      </c>
      <c r="AB50" s="21">
        <f>AB29</f>
        <v>3</v>
      </c>
      <c r="AC50" s="21"/>
      <c r="AD50" s="21" t="str">
        <f>AD29</f>
        <v>CE</v>
      </c>
      <c r="AE50" s="21"/>
      <c r="AF50" s="21">
        <f>AG29</f>
        <v>3</v>
      </c>
      <c r="AG50" s="21" t="str">
        <f>AI29</f>
        <v>CE</v>
      </c>
      <c r="AH50" s="21"/>
      <c r="AI50" s="21">
        <f>AL29</f>
        <v>3</v>
      </c>
      <c r="AJ50" s="21"/>
      <c r="AK50" s="21" t="str">
        <f>AN29</f>
        <v>CE</v>
      </c>
      <c r="AL50" s="21">
        <f>AQ29</f>
        <v>2</v>
      </c>
      <c r="AM50" s="21"/>
      <c r="AN50" s="21" t="str">
        <f>AS29</f>
        <v>CE</v>
      </c>
      <c r="AO50" s="21"/>
      <c r="AP50" s="21">
        <f>AV29</f>
        <v>2</v>
      </c>
      <c r="AQ50" s="21" t="str">
        <f>AX29</f>
        <v>CE</v>
      </c>
      <c r="AR50" s="21"/>
      <c r="AS50" s="1"/>
      <c r="AT50" s="1"/>
      <c r="AU50" s="1"/>
      <c r="AV50" s="1"/>
      <c r="AW50" s="1"/>
      <c r="AX50" s="1"/>
      <c r="AY50" s="1"/>
      <c r="AZ50" s="1"/>
      <c r="BA50" s="1"/>
      <c r="BB50" s="1"/>
      <c r="BC50" s="1"/>
      <c r="BD50" s="1"/>
      <c r="BE50" s="1"/>
      <c r="BF50" s="1"/>
      <c r="BG50" s="1"/>
      <c r="BH50" s="1"/>
      <c r="BI50" s="1"/>
      <c r="BJ50" s="1"/>
      <c r="BK50" s="1"/>
      <c r="BL50" s="1"/>
      <c r="BM50" s="1"/>
      <c r="BN50" s="1"/>
    </row>
    <row r="51" spans="1:66" ht="15.75" customHeight="1" x14ac:dyDescent="0.25">
      <c r="A51" s="1"/>
      <c r="B51" s="1"/>
      <c r="C51" s="1"/>
      <c r="D51" s="1"/>
      <c r="E51" s="1"/>
      <c r="F51" s="1"/>
      <c r="G51" s="1"/>
      <c r="H51" s="1"/>
      <c r="I51" s="1"/>
      <c r="J51" s="1"/>
      <c r="K51" s="1"/>
      <c r="L51" s="21">
        <f>C32</f>
        <v>3</v>
      </c>
      <c r="M51" s="21" t="str">
        <f>E32</f>
        <v>CE</v>
      </c>
      <c r="N51" s="21"/>
      <c r="O51" s="21">
        <f>H32</f>
        <v>3</v>
      </c>
      <c r="P51" s="21"/>
      <c r="Q51" s="21" t="str">
        <f>J32</f>
        <v>CE</v>
      </c>
      <c r="R51" s="21">
        <f>M32</f>
        <v>2</v>
      </c>
      <c r="S51" s="21"/>
      <c r="T51" s="21" t="str">
        <f>O32</f>
        <v>CE</v>
      </c>
      <c r="U51" s="21"/>
      <c r="V51" s="21">
        <f>R32</f>
        <v>3</v>
      </c>
      <c r="W51" s="21" t="str">
        <f>T32</f>
        <v>CE</v>
      </c>
      <c r="X51" s="21"/>
      <c r="Y51" s="21">
        <f>W32</f>
        <v>3</v>
      </c>
      <c r="Z51" s="21"/>
      <c r="AA51" s="21" t="str">
        <f>Y32</f>
        <v>CE</v>
      </c>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row>
    <row r="52" spans="1:66" ht="15.75" customHeight="1" x14ac:dyDescent="0.25">
      <c r="A52" s="1"/>
      <c r="B52" s="1"/>
      <c r="C52" s="1"/>
      <c r="D52" s="1"/>
      <c r="E52" s="1"/>
      <c r="F52" s="1"/>
      <c r="G52" s="1"/>
      <c r="H52" s="1"/>
      <c r="I52" s="1"/>
      <c r="J52" s="1"/>
      <c r="K52" s="1"/>
      <c r="L52" s="21">
        <f>C35</f>
        <v>2</v>
      </c>
      <c r="M52" s="21" t="str">
        <f>E35</f>
        <v>CE</v>
      </c>
      <c r="N52" s="21"/>
      <c r="O52" s="21">
        <f>H35</f>
        <v>2</v>
      </c>
      <c r="P52" s="21"/>
      <c r="Q52" s="21" t="str">
        <f>J35</f>
        <v>CE</v>
      </c>
      <c r="R52" s="21">
        <f>M35</f>
        <v>2</v>
      </c>
      <c r="S52" s="21"/>
      <c r="T52" s="21" t="str">
        <f>O35</f>
        <v>CE</v>
      </c>
      <c r="U52" s="21"/>
      <c r="V52" s="21">
        <f>R35</f>
        <v>3</v>
      </c>
      <c r="W52" s="21" t="str">
        <f>T35</f>
        <v>CE</v>
      </c>
      <c r="X52" s="21"/>
      <c r="Y52" s="21">
        <f>W35</f>
        <v>3</v>
      </c>
      <c r="Z52" s="21"/>
      <c r="AA52" s="21" t="str">
        <f>Y35</f>
        <v>CE</v>
      </c>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row>
    <row r="53" spans="1:66" ht="15.75" customHeight="1" x14ac:dyDescent="0.25">
      <c r="A53" s="1"/>
      <c r="B53" s="1"/>
      <c r="C53" s="1"/>
      <c r="D53" s="1"/>
      <c r="E53" s="1"/>
      <c r="F53" s="1"/>
      <c r="G53" s="1"/>
      <c r="H53" s="21"/>
      <c r="I53" s="21"/>
      <c r="J53" s="21"/>
      <c r="K53" s="21"/>
      <c r="L53" s="21">
        <f>C38</f>
        <v>0</v>
      </c>
      <c r="M53" s="21" t="str">
        <f>E38</f>
        <v>-</v>
      </c>
      <c r="N53" s="21"/>
      <c r="O53" s="21">
        <f>H38</f>
        <v>0</v>
      </c>
      <c r="P53" s="21"/>
      <c r="Q53" s="21" t="str">
        <f>J38</f>
        <v>-</v>
      </c>
      <c r="R53" s="21">
        <f>M38</f>
        <v>0</v>
      </c>
      <c r="S53" s="21"/>
      <c r="T53" s="21" t="str">
        <f>O38</f>
        <v>-</v>
      </c>
      <c r="U53" s="21"/>
      <c r="V53" s="21">
        <f>R38</f>
        <v>0</v>
      </c>
      <c r="W53" s="21" t="str">
        <f>T38</f>
        <v>-</v>
      </c>
      <c r="X53" s="21"/>
      <c r="Y53" s="21">
        <f>W38</f>
        <v>3</v>
      </c>
      <c r="Z53" s="21"/>
      <c r="AA53" s="21" t="str">
        <f>Y38</f>
        <v>CE</v>
      </c>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row>
    <row r="54" spans="1:66" ht="15.75" customHeight="1" x14ac:dyDescent="0.25">
      <c r="A54" s="1"/>
      <c r="B54" s="1"/>
      <c r="C54" s="1"/>
      <c r="D54" s="1"/>
      <c r="E54" s="1"/>
      <c r="F54" s="1"/>
      <c r="G54" s="1"/>
      <c r="H54" s="21"/>
      <c r="I54" s="21"/>
      <c r="J54" s="21"/>
      <c r="K54" s="21"/>
      <c r="L54" s="21"/>
      <c r="M54" s="21"/>
      <c r="N54" s="21"/>
      <c r="O54" s="21"/>
      <c r="P54" s="21"/>
      <c r="Q54" s="21"/>
      <c r="R54" s="21"/>
      <c r="S54" s="21"/>
      <c r="T54" s="21"/>
      <c r="U54" s="21"/>
      <c r="V54" s="21"/>
      <c r="W54" s="21"/>
      <c r="X54" s="21"/>
      <c r="Y54" s="21"/>
      <c r="Z54" s="21"/>
      <c r="AA54" s="2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row>
    <row r="55" spans="1:66" ht="15.75" customHeight="1" x14ac:dyDescent="0.25">
      <c r="A55" s="1"/>
      <c r="B55" s="22" t="s">
        <v>39</v>
      </c>
      <c r="C55" s="23"/>
      <c r="D55" s="23"/>
      <c r="E55" s="23"/>
      <c r="F55" s="23"/>
      <c r="G55" s="23"/>
      <c r="H55" s="23"/>
      <c r="I55" s="23"/>
      <c r="J55" s="23"/>
      <c r="K55" s="23"/>
      <c r="L55" s="23"/>
      <c r="M55" s="23"/>
      <c r="N55" s="23"/>
      <c r="O55" s="23"/>
      <c r="P55" s="23"/>
      <c r="Q55" s="23"/>
      <c r="R55" s="24"/>
      <c r="S55" s="24"/>
      <c r="T55" s="25"/>
      <c r="U55" s="21"/>
      <c r="V55" s="21"/>
      <c r="W55" s="21"/>
      <c r="X55" s="21"/>
      <c r="Y55" s="21"/>
      <c r="Z55" s="21"/>
      <c r="AA55" s="2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row>
    <row r="56" spans="1:66" ht="15.75" customHeight="1" x14ac:dyDescent="0.25">
      <c r="A56" s="1"/>
      <c r="B56" s="26" t="s">
        <v>40</v>
      </c>
      <c r="C56" s="27"/>
      <c r="D56" s="27"/>
      <c r="E56" s="27"/>
      <c r="F56" s="27"/>
      <c r="G56" s="27"/>
      <c r="H56" s="27"/>
      <c r="I56" s="27"/>
      <c r="J56" s="27"/>
      <c r="K56" s="27"/>
      <c r="L56" s="27"/>
      <c r="M56" s="27"/>
      <c r="N56" s="27"/>
      <c r="O56" s="27"/>
      <c r="P56" s="27"/>
      <c r="Q56" s="27"/>
      <c r="R56" s="27"/>
      <c r="S56" s="27"/>
      <c r="T56" s="28"/>
      <c r="U56" s="27"/>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row>
    <row r="57" spans="1:66" ht="15.75" customHeight="1" x14ac:dyDescent="0.25">
      <c r="A57" s="1"/>
      <c r="B57" s="139" t="s">
        <v>41</v>
      </c>
      <c r="C57" s="127"/>
      <c r="D57" s="127"/>
      <c r="E57" s="127"/>
      <c r="F57" s="127"/>
      <c r="G57" s="127"/>
      <c r="H57" s="127"/>
      <c r="I57" s="127"/>
      <c r="J57" s="127"/>
      <c r="K57" s="127"/>
      <c r="L57" s="127"/>
      <c r="M57" s="127"/>
      <c r="N57" s="127"/>
      <c r="O57" s="127"/>
      <c r="P57" s="127"/>
      <c r="Q57" s="127"/>
      <c r="R57" s="127"/>
      <c r="S57" s="127"/>
      <c r="T57" s="140"/>
      <c r="U57" s="29"/>
      <c r="V57" s="134"/>
      <c r="W57" s="127"/>
      <c r="X57" s="12"/>
      <c r="Y57" s="134"/>
      <c r="Z57" s="127"/>
      <c r="AA57" s="127"/>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row>
    <row r="58" spans="1:66" ht="15.75" customHeight="1" x14ac:dyDescent="0.25">
      <c r="A58" s="1"/>
      <c r="B58" s="139" t="s">
        <v>42</v>
      </c>
      <c r="C58" s="127"/>
      <c r="D58" s="127"/>
      <c r="E58" s="127"/>
      <c r="F58" s="127"/>
      <c r="G58" s="127"/>
      <c r="H58" s="127"/>
      <c r="I58" s="127"/>
      <c r="J58" s="127"/>
      <c r="K58" s="127"/>
      <c r="L58" s="127"/>
      <c r="M58" s="127"/>
      <c r="N58" s="127"/>
      <c r="O58" s="127"/>
      <c r="P58" s="127"/>
      <c r="Q58" s="127"/>
      <c r="R58" s="127"/>
      <c r="S58" s="127"/>
      <c r="T58" s="140"/>
      <c r="U58" s="29"/>
      <c r="V58" s="134"/>
      <c r="W58" s="127"/>
      <c r="X58" s="12"/>
      <c r="Y58" s="134"/>
      <c r="Z58" s="127"/>
      <c r="AA58" s="127"/>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row>
    <row r="59" spans="1:66" ht="15.75" customHeight="1" x14ac:dyDescent="0.25">
      <c r="A59" s="1"/>
      <c r="B59" s="139" t="s">
        <v>43</v>
      </c>
      <c r="C59" s="127"/>
      <c r="D59" s="127"/>
      <c r="E59" s="127"/>
      <c r="F59" s="127"/>
      <c r="G59" s="127"/>
      <c r="H59" s="127"/>
      <c r="I59" s="127"/>
      <c r="J59" s="127"/>
      <c r="K59" s="127"/>
      <c r="L59" s="127"/>
      <c r="M59" s="127"/>
      <c r="N59" s="127"/>
      <c r="O59" s="127"/>
      <c r="P59" s="127"/>
      <c r="Q59" s="127"/>
      <c r="R59" s="127"/>
      <c r="S59" s="127"/>
      <c r="T59" s="140"/>
      <c r="U59" s="29"/>
      <c r="V59" s="134"/>
      <c r="W59" s="127"/>
      <c r="X59" s="12"/>
      <c r="Y59" s="134"/>
      <c r="Z59" s="127"/>
      <c r="AA59" s="127"/>
      <c r="AB59" s="134"/>
      <c r="AC59" s="127"/>
      <c r="AD59" s="127"/>
      <c r="AE59" s="12"/>
      <c r="AF59" s="126">
        <f>SUMIFS(AF47:AF53,AG47:AG53,$E$48)</f>
        <v>8</v>
      </c>
      <c r="AG59" s="127"/>
      <c r="AH59" s="20"/>
      <c r="AI59" s="126">
        <f>SUMIFS(AI47:AI53,AK47:AK53,$E$48)</f>
        <v>9</v>
      </c>
      <c r="AJ59" s="127"/>
      <c r="AK59" s="127"/>
      <c r="AL59" s="126">
        <f>SUMIFS(AL47:AL53,AN47:AN53,$E$48)</f>
        <v>5</v>
      </c>
      <c r="AM59" s="127"/>
      <c r="AN59" s="127"/>
      <c r="AO59" s="20"/>
      <c r="AP59" s="126">
        <f>SUMIFS(AP47:AP53,AQ47:AQ53,$E$48)</f>
        <v>8</v>
      </c>
      <c r="AQ59" s="127"/>
      <c r="AR59" s="20"/>
      <c r="AS59" s="1"/>
      <c r="AT59" s="1"/>
      <c r="AU59" s="1"/>
      <c r="AV59" s="1"/>
      <c r="AW59" s="1"/>
      <c r="AX59" s="1"/>
      <c r="AY59" s="1"/>
      <c r="AZ59" s="1"/>
      <c r="BA59" s="1"/>
      <c r="BB59" s="1"/>
      <c r="BC59" s="1"/>
      <c r="BD59" s="1"/>
      <c r="BE59" s="1"/>
      <c r="BF59" s="1"/>
      <c r="BG59" s="1"/>
      <c r="BH59" s="1"/>
      <c r="BI59" s="1"/>
      <c r="BJ59" s="1"/>
      <c r="BK59" s="1"/>
      <c r="BL59" s="1"/>
      <c r="BM59" s="1"/>
      <c r="BN59" s="1"/>
    </row>
    <row r="60" spans="1:66" ht="15.75" customHeight="1" x14ac:dyDescent="0.25">
      <c r="A60" s="1"/>
      <c r="B60" s="135" t="s">
        <v>44</v>
      </c>
      <c r="C60" s="136"/>
      <c r="D60" s="136"/>
      <c r="E60" s="136"/>
      <c r="F60" s="136"/>
      <c r="G60" s="136"/>
      <c r="H60" s="136"/>
      <c r="I60" s="136"/>
      <c r="J60" s="136"/>
      <c r="K60" s="136"/>
      <c r="L60" s="136"/>
      <c r="M60" s="136"/>
      <c r="N60" s="136"/>
      <c r="O60" s="136"/>
      <c r="P60" s="136"/>
      <c r="Q60" s="136"/>
      <c r="R60" s="136"/>
      <c r="S60" s="136"/>
      <c r="T60" s="137"/>
      <c r="U60" s="29"/>
      <c r="V60" s="12"/>
      <c r="W60" s="12"/>
      <c r="X60" s="12"/>
      <c r="Y60" s="12"/>
      <c r="Z60" s="12"/>
      <c r="AA60" s="12"/>
      <c r="AB60" s="12"/>
      <c r="AC60" s="12"/>
      <c r="AD60" s="12"/>
      <c r="AE60" s="12"/>
      <c r="AF60" s="20"/>
      <c r="AG60" s="20"/>
      <c r="AH60" s="20"/>
      <c r="AI60" s="20"/>
      <c r="AJ60" s="20"/>
      <c r="AK60" s="20"/>
      <c r="AL60" s="20"/>
      <c r="AM60" s="20"/>
      <c r="AN60" s="20"/>
      <c r="AO60" s="20"/>
      <c r="AP60" s="20"/>
      <c r="AQ60" s="20"/>
      <c r="AR60" s="20"/>
      <c r="AS60" s="1"/>
      <c r="AT60" s="1"/>
      <c r="AU60" s="1"/>
      <c r="AV60" s="1"/>
      <c r="AW60" s="1"/>
      <c r="AX60" s="1"/>
      <c r="AY60" s="1"/>
      <c r="AZ60" s="1"/>
      <c r="BA60" s="1"/>
      <c r="BB60" s="1"/>
      <c r="BC60" s="1"/>
      <c r="BD60" s="1"/>
      <c r="BE60" s="1"/>
      <c r="BF60" s="1"/>
      <c r="BG60" s="1"/>
      <c r="BH60" s="1"/>
      <c r="BI60" s="1"/>
      <c r="BJ60" s="1"/>
      <c r="BK60" s="1"/>
      <c r="BL60" s="1"/>
      <c r="BM60" s="1"/>
      <c r="BN60" s="1"/>
    </row>
    <row r="61" spans="1:66" ht="15.75" customHeight="1" x14ac:dyDescent="0.25">
      <c r="A61" s="1"/>
      <c r="B61" s="138"/>
      <c r="C61" s="127"/>
      <c r="D61" s="127"/>
      <c r="E61" s="127"/>
      <c r="F61" s="127"/>
      <c r="G61" s="127"/>
      <c r="H61" s="127"/>
      <c r="I61" s="127"/>
      <c r="J61" s="127"/>
      <c r="K61" s="127"/>
      <c r="L61" s="127"/>
      <c r="M61" s="127"/>
      <c r="N61" s="127"/>
      <c r="O61" s="127"/>
      <c r="P61" s="127"/>
      <c r="Q61" s="127"/>
      <c r="R61" s="127"/>
      <c r="S61" s="29"/>
      <c r="T61" s="1"/>
      <c r="U61" s="1"/>
      <c r="V61" s="1"/>
      <c r="W61" s="1"/>
      <c r="X61" s="1"/>
      <c r="Y61" s="1"/>
      <c r="Z61" s="1"/>
      <c r="AA61" s="1"/>
      <c r="AB61" s="1"/>
      <c r="AC61" s="1"/>
      <c r="AD61" s="1"/>
      <c r="AE61" s="1"/>
      <c r="AF61" s="21"/>
      <c r="AG61" s="21"/>
      <c r="AH61" s="21"/>
      <c r="AI61" s="21"/>
      <c r="AJ61" s="21"/>
      <c r="AK61" s="21"/>
      <c r="AL61" s="21"/>
      <c r="AM61" s="21"/>
      <c r="AN61" s="21"/>
      <c r="AO61" s="21"/>
      <c r="AP61" s="126">
        <f>SUM(L57:AQ59)</f>
        <v>30</v>
      </c>
      <c r="AQ61" s="127"/>
      <c r="AR61" s="20"/>
      <c r="AS61" s="1"/>
      <c r="AT61" s="1"/>
      <c r="AU61" s="1"/>
      <c r="AV61" s="1"/>
      <c r="AW61" s="1"/>
      <c r="AX61" s="1"/>
      <c r="AY61" s="1"/>
      <c r="AZ61" s="1"/>
      <c r="BA61" s="1"/>
      <c r="BB61" s="1"/>
      <c r="BC61" s="1"/>
      <c r="BD61" s="1"/>
      <c r="BE61" s="1"/>
      <c r="BF61" s="1"/>
      <c r="BG61" s="1"/>
      <c r="BH61" s="1"/>
      <c r="BI61" s="1"/>
      <c r="BJ61" s="1"/>
      <c r="BK61" s="1"/>
      <c r="BL61" s="1"/>
      <c r="BM61" s="1"/>
      <c r="BN61" s="1"/>
    </row>
    <row r="62" spans="1:66" ht="15.75" customHeight="1" x14ac:dyDescent="0.25">
      <c r="A62" s="1"/>
      <c r="B62" s="1"/>
      <c r="C62" s="27"/>
      <c r="D62" s="27"/>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row>
    <row r="63" spans="1:6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row>
    <row r="64" spans="1:6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row>
    <row r="65" spans="1:6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row>
    <row r="66" spans="1:6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row>
    <row r="67" spans="1:6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row>
    <row r="68" spans="1:6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row>
    <row r="69" spans="1:6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row>
    <row r="70" spans="1:6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row>
    <row r="71" spans="1:6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row>
    <row r="72" spans="1:6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row>
    <row r="73" spans="1:6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row>
    <row r="74" spans="1:6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row>
    <row r="75" spans="1:6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row>
    <row r="76" spans="1:6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row>
    <row r="77" spans="1:6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row>
    <row r="78" spans="1:6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row>
    <row r="79" spans="1:6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row>
    <row r="80" spans="1:6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row>
    <row r="81" spans="1:6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row>
    <row r="82" spans="1:6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row>
    <row r="83" spans="1:6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row>
    <row r="84" spans="1:6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row>
    <row r="85" spans="1:6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row>
    <row r="86" spans="1:6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row>
    <row r="87" spans="1:6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row>
    <row r="88" spans="1:6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row>
    <row r="89" spans="1:6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row>
    <row r="90" spans="1:6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row>
    <row r="91" spans="1:6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row>
    <row r="92" spans="1:6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row>
    <row r="93" spans="1:6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row>
    <row r="94" spans="1:6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row>
    <row r="95" spans="1:6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row>
    <row r="96" spans="1:6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row>
    <row r="97" spans="1:6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row>
    <row r="98" spans="1:6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row>
    <row r="99" spans="1:6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row>
    <row r="100" spans="1:6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row>
    <row r="101" spans="1:6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row>
    <row r="102" spans="1:6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row>
    <row r="103" spans="1:6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row>
    <row r="104" spans="1:6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row>
    <row r="105" spans="1:6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row>
    <row r="106" spans="1:6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row>
    <row r="107" spans="1:6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row>
    <row r="108" spans="1:6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row>
    <row r="109" spans="1:6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row>
    <row r="110" spans="1:6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row>
    <row r="111" spans="1:6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row>
    <row r="112" spans="1:6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row>
    <row r="113" spans="1:6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row>
    <row r="114" spans="1:6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row>
    <row r="115" spans="1:6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row>
    <row r="116" spans="1:6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row>
    <row r="117" spans="1:6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row>
    <row r="118" spans="1:6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row>
    <row r="119" spans="1:6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row>
    <row r="120" spans="1:6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row>
    <row r="121" spans="1:6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row>
    <row r="122" spans="1:6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row>
    <row r="123" spans="1:6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row>
    <row r="124" spans="1:6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row>
    <row r="125" spans="1:6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row>
    <row r="126" spans="1:6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row>
    <row r="127" spans="1:6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row>
    <row r="128" spans="1:6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row>
    <row r="129" spans="1:6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row>
    <row r="130" spans="1:6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row>
    <row r="131" spans="1:6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row>
    <row r="132" spans="1:6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row>
    <row r="133" spans="1:6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row>
    <row r="134" spans="1:6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row>
    <row r="135" spans="1:6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row>
    <row r="136" spans="1:6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row>
    <row r="137" spans="1:6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row>
    <row r="138" spans="1:6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row>
    <row r="139" spans="1:6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row>
    <row r="140" spans="1:6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row>
    <row r="141" spans="1:6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row>
    <row r="142" spans="1:6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row>
    <row r="143" spans="1:6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row>
    <row r="144" spans="1:6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row>
    <row r="145" spans="1:6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row>
    <row r="146" spans="1:6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row>
    <row r="147" spans="1:6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row>
    <row r="148" spans="1:6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row>
    <row r="149" spans="1:6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row>
    <row r="150" spans="1:6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row>
    <row r="151" spans="1:6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row>
    <row r="152" spans="1:6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row>
    <row r="153" spans="1:6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row>
    <row r="154" spans="1:6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row>
    <row r="155" spans="1:6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row>
    <row r="156" spans="1:6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row>
    <row r="157" spans="1:6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row>
    <row r="158" spans="1:6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row>
    <row r="159" spans="1:6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row>
    <row r="160" spans="1:6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row>
    <row r="161" spans="1:6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row>
    <row r="162" spans="1:6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row>
    <row r="163" spans="1:6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row>
    <row r="164" spans="1:6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row>
    <row r="165" spans="1:6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row>
    <row r="166" spans="1:6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row>
    <row r="167" spans="1:6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row>
    <row r="168" spans="1:6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row>
    <row r="169" spans="1:6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row>
    <row r="170" spans="1:6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row>
    <row r="171" spans="1:6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row>
    <row r="172" spans="1:6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row>
    <row r="173" spans="1:6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row>
    <row r="174" spans="1:6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row>
    <row r="175" spans="1:6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row>
    <row r="176" spans="1:6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row>
    <row r="177" spans="1:6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row>
    <row r="178" spans="1:6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row>
    <row r="179" spans="1:6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row>
    <row r="180" spans="1:6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row>
    <row r="181" spans="1:6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row>
    <row r="182" spans="1:6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row>
    <row r="183" spans="1:6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row>
    <row r="184" spans="1:6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row>
    <row r="185" spans="1:6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row>
    <row r="186" spans="1:6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row>
    <row r="187" spans="1:6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row>
    <row r="188" spans="1:6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row>
    <row r="189" spans="1:6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row>
    <row r="190" spans="1:6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row>
    <row r="191" spans="1:6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row>
    <row r="192" spans="1:6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row>
    <row r="193" spans="1:6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row>
    <row r="194" spans="1:6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row>
    <row r="195" spans="1:6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row>
    <row r="196" spans="1:6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row>
    <row r="197" spans="1:6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row>
    <row r="198" spans="1:6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row>
    <row r="199" spans="1:6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row>
    <row r="200" spans="1:6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row>
    <row r="201" spans="1:6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row>
    <row r="202" spans="1:6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row>
    <row r="203" spans="1:6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row>
    <row r="204" spans="1:6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row>
    <row r="205" spans="1:6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row>
    <row r="206" spans="1:6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row>
    <row r="207" spans="1:6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row>
    <row r="208" spans="1:6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row>
    <row r="209" spans="1:6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row>
    <row r="210" spans="1:6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row>
    <row r="211" spans="1:6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row>
    <row r="212" spans="1:6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row>
    <row r="213" spans="1:6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row>
    <row r="214" spans="1:6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row>
    <row r="215" spans="1:6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row>
    <row r="216" spans="1:6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row>
    <row r="217" spans="1:6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row>
    <row r="218" spans="1:6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row>
    <row r="219" spans="1:6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row>
    <row r="220" spans="1:6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row>
    <row r="221" spans="1:6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row>
    <row r="222" spans="1:6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row>
    <row r="223" spans="1:6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row>
    <row r="224" spans="1:6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row>
    <row r="225" spans="1:6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row>
    <row r="226" spans="1:6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row>
    <row r="227" spans="1:6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row>
    <row r="228" spans="1:6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row>
    <row r="229" spans="1:6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row>
    <row r="230" spans="1:6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row>
    <row r="231" spans="1:6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row>
    <row r="232" spans="1:6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row>
    <row r="233" spans="1:6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row>
    <row r="234" spans="1:6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row>
    <row r="235" spans="1:6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row>
    <row r="236" spans="1:6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row>
    <row r="237" spans="1:6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row>
    <row r="238" spans="1:6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row>
    <row r="239" spans="1:6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row>
    <row r="240" spans="1:6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row>
    <row r="241" spans="1:6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row>
    <row r="242" spans="1:6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row>
    <row r="243" spans="1:6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row>
    <row r="244" spans="1:6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row>
    <row r="245" spans="1:6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row>
    <row r="246" spans="1:6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row>
    <row r="247" spans="1:6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row>
    <row r="248" spans="1:6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row>
    <row r="249" spans="1:6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row>
    <row r="250" spans="1:6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row>
    <row r="251" spans="1:6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row>
    <row r="252" spans="1:6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row>
    <row r="253" spans="1:6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row>
    <row r="254" spans="1:6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row>
    <row r="255" spans="1:6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row>
    <row r="256" spans="1:6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row>
    <row r="257" spans="1:6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row>
    <row r="258" spans="1:6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row>
    <row r="259" spans="1:6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row>
    <row r="260" spans="1:6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row>
    <row r="261" spans="1:6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row>
    <row r="262" spans="1:66" ht="15.75" customHeight="1" x14ac:dyDescent="0.25"/>
    <row r="263" spans="1:66" ht="15.75" customHeight="1" x14ac:dyDescent="0.25"/>
    <row r="264" spans="1:66" ht="15.75" customHeight="1" x14ac:dyDescent="0.25"/>
    <row r="265" spans="1:66" ht="15.75" customHeight="1" x14ac:dyDescent="0.25"/>
    <row r="266" spans="1:66" ht="15.75" customHeight="1" x14ac:dyDescent="0.25"/>
    <row r="267" spans="1:66" ht="15.75" customHeight="1" x14ac:dyDescent="0.25"/>
    <row r="268" spans="1:66" ht="15.75" customHeight="1" x14ac:dyDescent="0.25"/>
    <row r="269" spans="1:66" ht="15.75" customHeight="1" x14ac:dyDescent="0.25"/>
    <row r="270" spans="1:66" ht="15.75" customHeight="1" x14ac:dyDescent="0.25"/>
    <row r="271" spans="1:66" ht="15.75" customHeight="1" x14ac:dyDescent="0.25"/>
    <row r="272" spans="1:66"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6">
    <mergeCell ref="B1:BE4"/>
    <mergeCell ref="H6:I6"/>
    <mergeCell ref="J6:O6"/>
    <mergeCell ref="Y6:BF6"/>
    <mergeCell ref="H7:I7"/>
    <mergeCell ref="J7:O7"/>
    <mergeCell ref="Y7:BF7"/>
    <mergeCell ref="H8:I8"/>
    <mergeCell ref="J8:O8"/>
    <mergeCell ref="Y8:BF8"/>
    <mergeCell ref="Y9:BF9"/>
    <mergeCell ref="H10:M10"/>
    <mergeCell ref="N10:O10"/>
    <mergeCell ref="P10:U10"/>
    <mergeCell ref="AL16:AP16"/>
    <mergeCell ref="AQ16:AU16"/>
    <mergeCell ref="AV16:AZ16"/>
    <mergeCell ref="BA16:BE16"/>
    <mergeCell ref="BF16:BJ16"/>
    <mergeCell ref="C16:G16"/>
    <mergeCell ref="H16:L16"/>
    <mergeCell ref="M16:Q16"/>
    <mergeCell ref="R16:V16"/>
    <mergeCell ref="W16:AA16"/>
    <mergeCell ref="AB16:AF16"/>
    <mergeCell ref="AG16:AK16"/>
    <mergeCell ref="F10:G10"/>
    <mergeCell ref="F11:G11"/>
    <mergeCell ref="H11:M11"/>
    <mergeCell ref="N11:O11"/>
    <mergeCell ref="F12:G12"/>
    <mergeCell ref="H12:M12"/>
    <mergeCell ref="F13:G13"/>
    <mergeCell ref="AL18:AP19"/>
    <mergeCell ref="AQ18:AU19"/>
    <mergeCell ref="AV18:AZ19"/>
    <mergeCell ref="BA18:BE19"/>
    <mergeCell ref="BF18:BJ19"/>
    <mergeCell ref="C18:G19"/>
    <mergeCell ref="H18:L19"/>
    <mergeCell ref="M18:Q19"/>
    <mergeCell ref="R18:V19"/>
    <mergeCell ref="W18:AA19"/>
    <mergeCell ref="AB18:AF19"/>
    <mergeCell ref="AG18:AK19"/>
    <mergeCell ref="AV30:AZ31"/>
    <mergeCell ref="BA30:BE31"/>
    <mergeCell ref="BF30:BJ31"/>
    <mergeCell ref="C30:G31"/>
    <mergeCell ref="H30:L31"/>
    <mergeCell ref="M30:Q31"/>
    <mergeCell ref="R30:V31"/>
    <mergeCell ref="W30:AA31"/>
    <mergeCell ref="AB30:AF31"/>
    <mergeCell ref="AG30:AK31"/>
    <mergeCell ref="AV33:AZ34"/>
    <mergeCell ref="BA33:BE34"/>
    <mergeCell ref="BF33:BJ34"/>
    <mergeCell ref="C33:G34"/>
    <mergeCell ref="H33:L34"/>
    <mergeCell ref="M33:Q34"/>
    <mergeCell ref="R33:V34"/>
    <mergeCell ref="W33:AA34"/>
    <mergeCell ref="AB33:AF34"/>
    <mergeCell ref="AG33:AK34"/>
    <mergeCell ref="AV36:AZ37"/>
    <mergeCell ref="BA36:BE37"/>
    <mergeCell ref="BF36:BJ37"/>
    <mergeCell ref="C36:G37"/>
    <mergeCell ref="H36:L37"/>
    <mergeCell ref="M36:Q37"/>
    <mergeCell ref="R36:V37"/>
    <mergeCell ref="W36:AA37"/>
    <mergeCell ref="AB36:AF37"/>
    <mergeCell ref="AG36:AK37"/>
    <mergeCell ref="AV39:AZ40"/>
    <mergeCell ref="BA39:BE40"/>
    <mergeCell ref="BF39:BJ40"/>
    <mergeCell ref="C39:G40"/>
    <mergeCell ref="H39:L40"/>
    <mergeCell ref="M39:Q40"/>
    <mergeCell ref="R39:V40"/>
    <mergeCell ref="W39:AA40"/>
    <mergeCell ref="AB39:AF40"/>
    <mergeCell ref="AG39:AK40"/>
    <mergeCell ref="AV42:AZ42"/>
    <mergeCell ref="BA42:BE42"/>
    <mergeCell ref="BF42:BJ42"/>
    <mergeCell ref="AZ43:BH43"/>
    <mergeCell ref="AX44:BH44"/>
    <mergeCell ref="C42:G42"/>
    <mergeCell ref="H42:L42"/>
    <mergeCell ref="M42:Q42"/>
    <mergeCell ref="R42:V42"/>
    <mergeCell ref="W42:AA42"/>
    <mergeCell ref="AB42:AF42"/>
    <mergeCell ref="AG42:AK42"/>
    <mergeCell ref="C44:E44"/>
    <mergeCell ref="E45:F45"/>
    <mergeCell ref="J45:O45"/>
    <mergeCell ref="E46:F46"/>
    <mergeCell ref="L46:M46"/>
    <mergeCell ref="O46:Q46"/>
    <mergeCell ref="R46:T46"/>
    <mergeCell ref="E47:F47"/>
    <mergeCell ref="E48:F48"/>
    <mergeCell ref="B57:T57"/>
    <mergeCell ref="V57:W57"/>
    <mergeCell ref="Y57:AA57"/>
    <mergeCell ref="V58:W58"/>
    <mergeCell ref="Y58:AA58"/>
    <mergeCell ref="AL59:AN59"/>
    <mergeCell ref="AP59:AQ59"/>
    <mergeCell ref="AP61:AQ61"/>
    <mergeCell ref="B60:T60"/>
    <mergeCell ref="B61:R61"/>
    <mergeCell ref="B58:T58"/>
    <mergeCell ref="B59:T59"/>
    <mergeCell ref="V59:W59"/>
    <mergeCell ref="Y59:AA59"/>
    <mergeCell ref="AB59:AD59"/>
    <mergeCell ref="AF59:AG59"/>
    <mergeCell ref="AI59:AK59"/>
    <mergeCell ref="AL21:AP22"/>
    <mergeCell ref="AQ21:AU22"/>
    <mergeCell ref="AV21:AZ22"/>
    <mergeCell ref="BA21:BE22"/>
    <mergeCell ref="BF21:BJ22"/>
    <mergeCell ref="C21:G22"/>
    <mergeCell ref="H21:L22"/>
    <mergeCell ref="M21:Q22"/>
    <mergeCell ref="R21:V22"/>
    <mergeCell ref="W21:AA22"/>
    <mergeCell ref="AB21:AF22"/>
    <mergeCell ref="AG21:AK22"/>
    <mergeCell ref="AL24:AP25"/>
    <mergeCell ref="AQ24:AU25"/>
    <mergeCell ref="AV24:AZ25"/>
    <mergeCell ref="BA24:BE25"/>
    <mergeCell ref="BF24:BJ25"/>
    <mergeCell ref="C24:G25"/>
    <mergeCell ref="H24:L25"/>
    <mergeCell ref="M24:Q25"/>
    <mergeCell ref="R24:V25"/>
    <mergeCell ref="W24:AA25"/>
    <mergeCell ref="AB24:AF25"/>
    <mergeCell ref="AG24:AK25"/>
    <mergeCell ref="AV27:AZ28"/>
    <mergeCell ref="BA27:BE28"/>
    <mergeCell ref="BF27:BJ28"/>
    <mergeCell ref="C27:G28"/>
    <mergeCell ref="H27:L28"/>
    <mergeCell ref="M27:Q28"/>
    <mergeCell ref="R27:V28"/>
    <mergeCell ref="W27:AA28"/>
    <mergeCell ref="AB27:AF28"/>
    <mergeCell ref="AG27:AK28"/>
    <mergeCell ref="V46:W46"/>
    <mergeCell ref="Y46:AA46"/>
    <mergeCell ref="AB46:AD46"/>
    <mergeCell ref="AF46:AG46"/>
    <mergeCell ref="AI46:AK46"/>
    <mergeCell ref="AL46:AN46"/>
    <mergeCell ref="AP46:AQ46"/>
    <mergeCell ref="AL27:AP28"/>
    <mergeCell ref="AQ27:AU28"/>
    <mergeCell ref="AL42:AP42"/>
    <mergeCell ref="AQ42:AU42"/>
    <mergeCell ref="AL39:AP40"/>
    <mergeCell ref="AQ39:AU40"/>
    <mergeCell ref="AL36:AP37"/>
    <mergeCell ref="AQ36:AU37"/>
    <mergeCell ref="AL33:AP34"/>
    <mergeCell ref="AQ33:AU34"/>
    <mergeCell ref="AL30:AP31"/>
    <mergeCell ref="AQ30:AU31"/>
  </mergeCells>
  <conditionalFormatting sqref="E20:F20">
    <cfRule type="containsText" dxfId="794" priority="1" operator="containsText" text="CE">
      <formula>NOT(ISERROR(SEARCH(("CE"),(E20))))</formula>
    </cfRule>
    <cfRule type="containsText" dxfId="793" priority="2" operator="containsText" text="CF">
      <formula>NOT(ISERROR(SEARCH(("CF"),(E20))))</formula>
    </cfRule>
    <cfRule type="containsText" dxfId="792" priority="3" operator="containsText" text="CG">
      <formula>NOT(ISERROR(SEARCH(("CG"),(E20))))</formula>
    </cfRule>
  </conditionalFormatting>
  <conditionalFormatting sqref="E23:F23">
    <cfRule type="containsText" dxfId="791" priority="4" operator="containsText" text="CE">
      <formula>NOT(ISERROR(SEARCH(("CE"),(E23))))</formula>
    </cfRule>
    <cfRule type="containsText" dxfId="790" priority="5" operator="containsText" text="CF">
      <formula>NOT(ISERROR(SEARCH(("CF"),(E23))))</formula>
    </cfRule>
    <cfRule type="containsText" dxfId="789" priority="6" operator="containsText" text="CG">
      <formula>NOT(ISERROR(SEARCH(("CG"),(E23))))</formula>
    </cfRule>
  </conditionalFormatting>
  <conditionalFormatting sqref="E26:F26">
    <cfRule type="containsText" dxfId="788" priority="7" operator="containsText" text="CE">
      <formula>NOT(ISERROR(SEARCH(("CE"),(E26))))</formula>
    </cfRule>
    <cfRule type="containsText" dxfId="787" priority="8" operator="containsText" text="CF">
      <formula>NOT(ISERROR(SEARCH(("CF"),(E26))))</formula>
    </cfRule>
    <cfRule type="containsText" dxfId="786" priority="9" operator="containsText" text="CG">
      <formula>NOT(ISERROR(SEARCH(("CG"),(E26))))</formula>
    </cfRule>
  </conditionalFormatting>
  <conditionalFormatting sqref="E29:F29">
    <cfRule type="containsText" dxfId="785" priority="10" operator="containsText" text="CE">
      <formula>NOT(ISERROR(SEARCH(("CE"),(E29))))</formula>
    </cfRule>
    <cfRule type="containsText" dxfId="784" priority="11" operator="containsText" text="CF">
      <formula>NOT(ISERROR(SEARCH(("CF"),(E29))))</formula>
    </cfRule>
    <cfRule type="containsText" dxfId="783" priority="12" operator="containsText" text="CG">
      <formula>NOT(ISERROR(SEARCH(("CG"),(E29))))</formula>
    </cfRule>
  </conditionalFormatting>
  <conditionalFormatting sqref="E32:F32">
    <cfRule type="containsText" dxfId="782" priority="13" operator="containsText" text="CE">
      <formula>NOT(ISERROR(SEARCH(("CE"),(E32))))</formula>
    </cfRule>
    <cfRule type="containsText" dxfId="781" priority="14" operator="containsText" text="CF">
      <formula>NOT(ISERROR(SEARCH(("CF"),(E32))))</formula>
    </cfRule>
    <cfRule type="containsText" dxfId="780" priority="15" operator="containsText" text="CG">
      <formula>NOT(ISERROR(SEARCH(("CG"),(E32))))</formula>
    </cfRule>
  </conditionalFormatting>
  <conditionalFormatting sqref="E35:F35">
    <cfRule type="containsText" dxfId="779" priority="16" operator="containsText" text="CE">
      <formula>NOT(ISERROR(SEARCH(("CE"),(E35))))</formula>
    </cfRule>
    <cfRule type="containsText" dxfId="778" priority="17" operator="containsText" text="CF">
      <formula>NOT(ISERROR(SEARCH(("CF"),(E35))))</formula>
    </cfRule>
    <cfRule type="containsText" dxfId="777" priority="18" operator="containsText" text="CG">
      <formula>NOT(ISERROR(SEARCH(("CG"),(E35))))</formula>
    </cfRule>
  </conditionalFormatting>
  <conditionalFormatting sqref="E38:F38">
    <cfRule type="containsText" dxfId="776" priority="19" operator="containsText" text="CE">
      <formula>NOT(ISERROR(SEARCH(("CE"),(E38))))</formula>
    </cfRule>
    <cfRule type="containsText" dxfId="775" priority="20" operator="containsText" text="CF">
      <formula>NOT(ISERROR(SEARCH(("CF"),(E38))))</formula>
    </cfRule>
    <cfRule type="containsText" dxfId="774" priority="21" operator="containsText" text="CG">
      <formula>NOT(ISERROR(SEARCH(("CG"),(E38))))</formula>
    </cfRule>
  </conditionalFormatting>
  <conditionalFormatting sqref="E41:F41">
    <cfRule type="containsText" dxfId="773" priority="211" operator="containsText" text="CE">
      <formula>NOT(ISERROR(SEARCH(("CE"),(E41))))</formula>
    </cfRule>
    <cfRule type="containsText" dxfId="772" priority="212" operator="containsText" text="CF">
      <formula>NOT(ISERROR(SEARCH(("CF"),(E41))))</formula>
    </cfRule>
    <cfRule type="containsText" dxfId="771" priority="213" operator="containsText" text="CG">
      <formula>NOT(ISERROR(SEARCH(("CG"),(E41))))</formula>
    </cfRule>
  </conditionalFormatting>
  <conditionalFormatting sqref="J20:K20">
    <cfRule type="containsText" dxfId="770" priority="22" operator="containsText" text="CE">
      <formula>NOT(ISERROR(SEARCH(("CE"),(J20))))</formula>
    </cfRule>
    <cfRule type="containsText" dxfId="769" priority="23" operator="containsText" text="CF">
      <formula>NOT(ISERROR(SEARCH(("CF"),(J20))))</formula>
    </cfRule>
    <cfRule type="containsText" dxfId="768" priority="24" operator="containsText" text="CG">
      <formula>NOT(ISERROR(SEARCH(("CG"),(J20))))</formula>
    </cfRule>
  </conditionalFormatting>
  <conditionalFormatting sqref="J23:K23">
    <cfRule type="containsText" dxfId="767" priority="25" operator="containsText" text="CE">
      <formula>NOT(ISERROR(SEARCH(("CE"),(J23))))</formula>
    </cfRule>
    <cfRule type="containsText" dxfId="766" priority="26" operator="containsText" text="CF">
      <formula>NOT(ISERROR(SEARCH(("CF"),(J23))))</formula>
    </cfRule>
    <cfRule type="containsText" dxfId="765" priority="27" operator="containsText" text="CG">
      <formula>NOT(ISERROR(SEARCH(("CG"),(J23))))</formula>
    </cfRule>
  </conditionalFormatting>
  <conditionalFormatting sqref="J26:K26">
    <cfRule type="containsText" dxfId="764" priority="28" operator="containsText" text="CE">
      <formula>NOT(ISERROR(SEARCH(("CE"),(J26))))</formula>
    </cfRule>
    <cfRule type="containsText" dxfId="763" priority="29" operator="containsText" text="CF">
      <formula>NOT(ISERROR(SEARCH(("CF"),(J26))))</formula>
    </cfRule>
    <cfRule type="containsText" dxfId="762" priority="30" operator="containsText" text="CG">
      <formula>NOT(ISERROR(SEARCH(("CG"),(J26))))</formula>
    </cfRule>
  </conditionalFormatting>
  <conditionalFormatting sqref="J29:K29">
    <cfRule type="containsText" dxfId="761" priority="31" operator="containsText" text="CE">
      <formula>NOT(ISERROR(SEARCH(("CE"),(J29))))</formula>
    </cfRule>
    <cfRule type="containsText" dxfId="760" priority="32" operator="containsText" text="CF">
      <formula>NOT(ISERROR(SEARCH(("CF"),(J29))))</formula>
    </cfRule>
    <cfRule type="containsText" dxfId="759" priority="33" operator="containsText" text="CG">
      <formula>NOT(ISERROR(SEARCH(("CG"),(J29))))</formula>
    </cfRule>
  </conditionalFormatting>
  <conditionalFormatting sqref="J32:K32">
    <cfRule type="containsText" dxfId="758" priority="34" operator="containsText" text="CE">
      <formula>NOT(ISERROR(SEARCH(("CE"),(J32))))</formula>
    </cfRule>
    <cfRule type="containsText" dxfId="757" priority="35" operator="containsText" text="CF">
      <formula>NOT(ISERROR(SEARCH(("CF"),(J32))))</formula>
    </cfRule>
    <cfRule type="containsText" dxfId="756" priority="36" operator="containsText" text="CG">
      <formula>NOT(ISERROR(SEARCH(("CG"),(J32))))</formula>
    </cfRule>
  </conditionalFormatting>
  <conditionalFormatting sqref="J35:K35">
    <cfRule type="containsText" dxfId="755" priority="37" operator="containsText" text="CE">
      <formula>NOT(ISERROR(SEARCH(("CE"),(J35))))</formula>
    </cfRule>
    <cfRule type="containsText" dxfId="754" priority="38" operator="containsText" text="CF">
      <formula>NOT(ISERROR(SEARCH(("CF"),(J35))))</formula>
    </cfRule>
    <cfRule type="containsText" dxfId="753" priority="39" operator="containsText" text="CG">
      <formula>NOT(ISERROR(SEARCH(("CG"),(J35))))</formula>
    </cfRule>
  </conditionalFormatting>
  <conditionalFormatting sqref="J38:K38">
    <cfRule type="containsText" dxfId="752" priority="40" operator="containsText" text="CE">
      <formula>NOT(ISERROR(SEARCH(("CE"),(J38))))</formula>
    </cfRule>
    <cfRule type="containsText" dxfId="751" priority="41" operator="containsText" text="CF">
      <formula>NOT(ISERROR(SEARCH(("CF"),(J38))))</formula>
    </cfRule>
    <cfRule type="containsText" dxfId="750" priority="42" operator="containsText" text="CG">
      <formula>NOT(ISERROR(SEARCH(("CG"),(J38))))</formula>
    </cfRule>
  </conditionalFormatting>
  <conditionalFormatting sqref="J41:K41">
    <cfRule type="containsText" dxfId="749" priority="216" operator="containsText" text="CG">
      <formula>NOT(ISERROR(SEARCH(("CG"),(J41))))</formula>
    </cfRule>
    <cfRule type="containsText" dxfId="748" priority="214" operator="containsText" text="CE">
      <formula>NOT(ISERROR(SEARCH(("CE"),(J41))))</formula>
    </cfRule>
    <cfRule type="containsText" dxfId="747" priority="215" operator="containsText" text="CF">
      <formula>NOT(ISERROR(SEARCH(("CF"),(J41))))</formula>
    </cfRule>
  </conditionalFormatting>
  <conditionalFormatting sqref="O20:P20">
    <cfRule type="containsText" dxfId="746" priority="43" operator="containsText" text="CE">
      <formula>NOT(ISERROR(SEARCH(("CE"),(O20))))</formula>
    </cfRule>
    <cfRule type="containsText" dxfId="745" priority="44" operator="containsText" text="CF">
      <formula>NOT(ISERROR(SEARCH(("CF"),(O20))))</formula>
    </cfRule>
    <cfRule type="containsText" dxfId="744" priority="45" operator="containsText" text="CG">
      <formula>NOT(ISERROR(SEARCH(("CG"),(O20))))</formula>
    </cfRule>
  </conditionalFormatting>
  <conditionalFormatting sqref="O23:P23">
    <cfRule type="containsText" dxfId="743" priority="46" operator="containsText" text="CE">
      <formula>NOT(ISERROR(SEARCH(("CE"),(O23))))</formula>
    </cfRule>
    <cfRule type="containsText" dxfId="742" priority="47" operator="containsText" text="CF">
      <formula>NOT(ISERROR(SEARCH(("CF"),(O23))))</formula>
    </cfRule>
    <cfRule type="containsText" dxfId="741" priority="48" operator="containsText" text="CG">
      <formula>NOT(ISERROR(SEARCH(("CG"),(O23))))</formula>
    </cfRule>
  </conditionalFormatting>
  <conditionalFormatting sqref="O26:P26">
    <cfRule type="containsText" dxfId="740" priority="49" operator="containsText" text="CE">
      <formula>NOT(ISERROR(SEARCH(("CE"),(O26))))</formula>
    </cfRule>
    <cfRule type="containsText" dxfId="739" priority="50" operator="containsText" text="CF">
      <formula>NOT(ISERROR(SEARCH(("CF"),(O26))))</formula>
    </cfRule>
    <cfRule type="containsText" dxfId="738" priority="51" operator="containsText" text="CG">
      <formula>NOT(ISERROR(SEARCH(("CG"),(O26))))</formula>
    </cfRule>
  </conditionalFormatting>
  <conditionalFormatting sqref="O29:P29">
    <cfRule type="containsText" dxfId="737" priority="52" operator="containsText" text="CE">
      <formula>NOT(ISERROR(SEARCH(("CE"),(O29))))</formula>
    </cfRule>
    <cfRule type="containsText" dxfId="736" priority="53" operator="containsText" text="CF">
      <formula>NOT(ISERROR(SEARCH(("CF"),(O29))))</formula>
    </cfRule>
    <cfRule type="containsText" dxfId="735" priority="54" operator="containsText" text="CG">
      <formula>NOT(ISERROR(SEARCH(("CG"),(O29))))</formula>
    </cfRule>
  </conditionalFormatting>
  <conditionalFormatting sqref="O32:P32">
    <cfRule type="containsText" dxfId="734" priority="55" operator="containsText" text="CE">
      <formula>NOT(ISERROR(SEARCH(("CE"),(O32))))</formula>
    </cfRule>
    <cfRule type="containsText" dxfId="733" priority="56" operator="containsText" text="CF">
      <formula>NOT(ISERROR(SEARCH(("CF"),(O32))))</formula>
    </cfRule>
    <cfRule type="containsText" dxfId="732" priority="57" operator="containsText" text="CG">
      <formula>NOT(ISERROR(SEARCH(("CG"),(O32))))</formula>
    </cfRule>
  </conditionalFormatting>
  <conditionalFormatting sqref="O35:P35">
    <cfRule type="containsText" dxfId="731" priority="58" operator="containsText" text="CE">
      <formula>NOT(ISERROR(SEARCH(("CE"),(O35))))</formula>
    </cfRule>
    <cfRule type="containsText" dxfId="730" priority="59" operator="containsText" text="CF">
      <formula>NOT(ISERROR(SEARCH(("CF"),(O35))))</formula>
    </cfRule>
    <cfRule type="containsText" dxfId="729" priority="60" operator="containsText" text="CG">
      <formula>NOT(ISERROR(SEARCH(("CG"),(O35))))</formula>
    </cfRule>
  </conditionalFormatting>
  <conditionalFormatting sqref="O38:P38">
    <cfRule type="containsText" dxfId="728" priority="61" operator="containsText" text="CE">
      <formula>NOT(ISERROR(SEARCH(("CE"),(O38))))</formula>
    </cfRule>
    <cfRule type="containsText" dxfId="727" priority="62" operator="containsText" text="CF">
      <formula>NOT(ISERROR(SEARCH(("CF"),(O38))))</formula>
    </cfRule>
    <cfRule type="containsText" dxfId="726" priority="63" operator="containsText" text="CG">
      <formula>NOT(ISERROR(SEARCH(("CG"),(O38))))</formula>
    </cfRule>
  </conditionalFormatting>
  <conditionalFormatting sqref="O41:P41">
    <cfRule type="containsText" dxfId="725" priority="219" operator="containsText" text="CG">
      <formula>NOT(ISERROR(SEARCH(("CG"),(O41))))</formula>
    </cfRule>
    <cfRule type="containsText" dxfId="724" priority="217" operator="containsText" text="CE">
      <formula>NOT(ISERROR(SEARCH(("CE"),(O41))))</formula>
    </cfRule>
    <cfRule type="containsText" dxfId="723" priority="218" operator="containsText" text="CF">
      <formula>NOT(ISERROR(SEARCH(("CF"),(O41))))</formula>
    </cfRule>
  </conditionalFormatting>
  <conditionalFormatting sqref="T20:U20">
    <cfRule type="containsText" dxfId="722" priority="64" operator="containsText" text="CE">
      <formula>NOT(ISERROR(SEARCH(("CE"),(T20))))</formula>
    </cfRule>
    <cfRule type="containsText" dxfId="721" priority="65" operator="containsText" text="CF">
      <formula>NOT(ISERROR(SEARCH(("CF"),(T20))))</formula>
    </cfRule>
    <cfRule type="containsText" dxfId="720" priority="66" operator="containsText" text="CG">
      <formula>NOT(ISERROR(SEARCH(("CG"),(T20))))</formula>
    </cfRule>
  </conditionalFormatting>
  <conditionalFormatting sqref="T23:U23">
    <cfRule type="containsText" dxfId="719" priority="67" operator="containsText" text="CE">
      <formula>NOT(ISERROR(SEARCH(("CE"),(T23))))</formula>
    </cfRule>
    <cfRule type="containsText" dxfId="718" priority="69" operator="containsText" text="CG">
      <formula>NOT(ISERROR(SEARCH(("CG"),(T23))))</formula>
    </cfRule>
    <cfRule type="containsText" dxfId="717" priority="68" operator="containsText" text="CF">
      <formula>NOT(ISERROR(SEARCH(("CF"),(T23))))</formula>
    </cfRule>
  </conditionalFormatting>
  <conditionalFormatting sqref="T26:U26">
    <cfRule type="containsText" dxfId="716" priority="70" operator="containsText" text="CE">
      <formula>NOT(ISERROR(SEARCH(("CE"),(T26))))</formula>
    </cfRule>
    <cfRule type="containsText" dxfId="715" priority="71" operator="containsText" text="CF">
      <formula>NOT(ISERROR(SEARCH(("CF"),(T26))))</formula>
    </cfRule>
    <cfRule type="containsText" dxfId="714" priority="72" operator="containsText" text="CG">
      <formula>NOT(ISERROR(SEARCH(("CG"),(T26))))</formula>
    </cfRule>
  </conditionalFormatting>
  <conditionalFormatting sqref="T29:U29">
    <cfRule type="containsText" dxfId="713" priority="73" operator="containsText" text="CE">
      <formula>NOT(ISERROR(SEARCH(("CE"),(T29))))</formula>
    </cfRule>
    <cfRule type="containsText" dxfId="712" priority="74" operator="containsText" text="CF">
      <formula>NOT(ISERROR(SEARCH(("CF"),(T29))))</formula>
    </cfRule>
    <cfRule type="containsText" dxfId="711" priority="75" operator="containsText" text="CG">
      <formula>NOT(ISERROR(SEARCH(("CG"),(T29))))</formula>
    </cfRule>
  </conditionalFormatting>
  <conditionalFormatting sqref="T32:U32">
    <cfRule type="containsText" dxfId="710" priority="77" operator="containsText" text="CF">
      <formula>NOT(ISERROR(SEARCH(("CF"),(T32))))</formula>
    </cfRule>
    <cfRule type="containsText" dxfId="709" priority="78" operator="containsText" text="CG">
      <formula>NOT(ISERROR(SEARCH(("CG"),(T32))))</formula>
    </cfRule>
    <cfRule type="containsText" dxfId="708" priority="76" operator="containsText" text="CE">
      <formula>NOT(ISERROR(SEARCH(("CE"),(T32))))</formula>
    </cfRule>
  </conditionalFormatting>
  <conditionalFormatting sqref="T35:U35">
    <cfRule type="containsText" dxfId="707" priority="80" operator="containsText" text="CF">
      <formula>NOT(ISERROR(SEARCH(("CF"),(T35))))</formula>
    </cfRule>
    <cfRule type="containsText" dxfId="706" priority="81" operator="containsText" text="CG">
      <formula>NOT(ISERROR(SEARCH(("CG"),(T35))))</formula>
    </cfRule>
    <cfRule type="containsText" dxfId="705" priority="79" operator="containsText" text="CE">
      <formula>NOT(ISERROR(SEARCH(("CE"),(T35))))</formula>
    </cfRule>
  </conditionalFormatting>
  <conditionalFormatting sqref="T38:U38">
    <cfRule type="containsText" dxfId="704" priority="82" operator="containsText" text="CE">
      <formula>NOT(ISERROR(SEARCH(("CE"),(T38))))</formula>
    </cfRule>
    <cfRule type="containsText" dxfId="703" priority="83" operator="containsText" text="CF">
      <formula>NOT(ISERROR(SEARCH(("CF"),(T38))))</formula>
    </cfRule>
    <cfRule type="containsText" dxfId="702" priority="84" operator="containsText" text="CG">
      <formula>NOT(ISERROR(SEARCH(("CG"),(T38))))</formula>
    </cfRule>
  </conditionalFormatting>
  <conditionalFormatting sqref="T41:U41">
    <cfRule type="containsText" dxfId="701" priority="220" operator="containsText" text="CE">
      <formula>NOT(ISERROR(SEARCH(("CE"),(T41))))</formula>
    </cfRule>
    <cfRule type="containsText" dxfId="700" priority="222" operator="containsText" text="CG">
      <formula>NOT(ISERROR(SEARCH(("CG"),(T41))))</formula>
    </cfRule>
    <cfRule type="containsText" dxfId="699" priority="221" operator="containsText" text="CF">
      <formula>NOT(ISERROR(SEARCH(("CF"),(T41))))</formula>
    </cfRule>
  </conditionalFormatting>
  <conditionalFormatting sqref="Y20:Z20">
    <cfRule type="containsText" dxfId="698" priority="86" operator="containsText" text="CF">
      <formula>NOT(ISERROR(SEARCH(("CF"),(Y20))))</formula>
    </cfRule>
    <cfRule type="containsText" dxfId="697" priority="87" operator="containsText" text="CG">
      <formula>NOT(ISERROR(SEARCH(("CG"),(Y20))))</formula>
    </cfRule>
    <cfRule type="containsText" dxfId="696" priority="85" operator="containsText" text="CE">
      <formula>NOT(ISERROR(SEARCH(("CE"),(Y20))))</formula>
    </cfRule>
  </conditionalFormatting>
  <conditionalFormatting sqref="Y23:Z23">
    <cfRule type="containsText" dxfId="695" priority="89" operator="containsText" text="CF">
      <formula>NOT(ISERROR(SEARCH(("CF"),(Y23))))</formula>
    </cfRule>
    <cfRule type="containsText" dxfId="694" priority="88" operator="containsText" text="CE">
      <formula>NOT(ISERROR(SEARCH(("CE"),(Y23))))</formula>
    </cfRule>
    <cfRule type="containsText" dxfId="693" priority="90" operator="containsText" text="CG">
      <formula>NOT(ISERROR(SEARCH(("CG"),(Y23))))</formula>
    </cfRule>
  </conditionalFormatting>
  <conditionalFormatting sqref="Y26:Z26">
    <cfRule type="containsText" dxfId="692" priority="93" operator="containsText" text="CG">
      <formula>NOT(ISERROR(SEARCH(("CG"),(Y26))))</formula>
    </cfRule>
    <cfRule type="containsText" dxfId="691" priority="92" operator="containsText" text="CF">
      <formula>NOT(ISERROR(SEARCH(("CF"),(Y26))))</formula>
    </cfRule>
    <cfRule type="containsText" dxfId="690" priority="91" operator="containsText" text="CE">
      <formula>NOT(ISERROR(SEARCH(("CE"),(Y26))))</formula>
    </cfRule>
  </conditionalFormatting>
  <conditionalFormatting sqref="Y29:Z29">
    <cfRule type="containsText" dxfId="689" priority="94" operator="containsText" text="CE">
      <formula>NOT(ISERROR(SEARCH(("CE"),(Y29))))</formula>
    </cfRule>
    <cfRule type="containsText" dxfId="688" priority="95" operator="containsText" text="CF">
      <formula>NOT(ISERROR(SEARCH(("CF"),(Y29))))</formula>
    </cfRule>
    <cfRule type="containsText" dxfId="687" priority="96" operator="containsText" text="CG">
      <formula>NOT(ISERROR(SEARCH(("CG"),(Y29))))</formula>
    </cfRule>
  </conditionalFormatting>
  <conditionalFormatting sqref="Y32:Z32">
    <cfRule type="containsText" dxfId="686" priority="97" operator="containsText" text="CE">
      <formula>NOT(ISERROR(SEARCH(("CE"),(Y32))))</formula>
    </cfRule>
    <cfRule type="containsText" dxfId="685" priority="98" operator="containsText" text="CF">
      <formula>NOT(ISERROR(SEARCH(("CF"),(Y32))))</formula>
    </cfRule>
    <cfRule type="containsText" dxfId="684" priority="99" operator="containsText" text="CG">
      <formula>NOT(ISERROR(SEARCH(("CG"),(Y32))))</formula>
    </cfRule>
  </conditionalFormatting>
  <conditionalFormatting sqref="Y35:Z35">
    <cfRule type="containsText" dxfId="683" priority="100" operator="containsText" text="CE">
      <formula>NOT(ISERROR(SEARCH(("CE"),(Y35))))</formula>
    </cfRule>
    <cfRule type="containsText" dxfId="682" priority="101" operator="containsText" text="CF">
      <formula>NOT(ISERROR(SEARCH(("CF"),(Y35))))</formula>
    </cfRule>
    <cfRule type="containsText" dxfId="681" priority="102" operator="containsText" text="CG">
      <formula>NOT(ISERROR(SEARCH(("CG"),(Y35))))</formula>
    </cfRule>
  </conditionalFormatting>
  <conditionalFormatting sqref="Y38:Z38">
    <cfRule type="containsText" dxfId="680" priority="103" operator="containsText" text="CE">
      <formula>NOT(ISERROR(SEARCH(("CE"),(Y38))))</formula>
    </cfRule>
    <cfRule type="containsText" dxfId="679" priority="104" operator="containsText" text="CF">
      <formula>NOT(ISERROR(SEARCH(("CF"),(Y38))))</formula>
    </cfRule>
    <cfRule type="containsText" dxfId="678" priority="105" operator="containsText" text="CG">
      <formula>NOT(ISERROR(SEARCH(("CG"),(Y38))))</formula>
    </cfRule>
  </conditionalFormatting>
  <conditionalFormatting sqref="Y41:Z41">
    <cfRule type="containsText" dxfId="677" priority="225" operator="containsText" text="CG">
      <formula>NOT(ISERROR(SEARCH(("CG"),(Y41))))</formula>
    </cfRule>
    <cfRule type="containsText" dxfId="676" priority="224" operator="containsText" text="CF">
      <formula>NOT(ISERROR(SEARCH(("CF"),(Y41))))</formula>
    </cfRule>
    <cfRule type="containsText" dxfId="675" priority="223" operator="containsText" text="CE">
      <formula>NOT(ISERROR(SEARCH(("CE"),(Y41))))</formula>
    </cfRule>
  </conditionalFormatting>
  <conditionalFormatting sqref="AD20:AE20">
    <cfRule type="containsText" dxfId="674" priority="106" operator="containsText" text="CE">
      <formula>NOT(ISERROR(SEARCH(("CE"),(AD20))))</formula>
    </cfRule>
    <cfRule type="containsText" dxfId="673" priority="107" operator="containsText" text="CF">
      <formula>NOT(ISERROR(SEARCH(("CF"),(AD20))))</formula>
    </cfRule>
    <cfRule type="containsText" dxfId="672" priority="108" operator="containsText" text="CG">
      <formula>NOT(ISERROR(SEARCH(("CG"),(AD20))))</formula>
    </cfRule>
  </conditionalFormatting>
  <conditionalFormatting sqref="AD23:AE23">
    <cfRule type="containsText" dxfId="671" priority="109" operator="containsText" text="CE">
      <formula>NOT(ISERROR(SEARCH(("CE"),(AD23))))</formula>
    </cfRule>
    <cfRule type="containsText" dxfId="670" priority="110" operator="containsText" text="CF">
      <formula>NOT(ISERROR(SEARCH(("CF"),(AD23))))</formula>
    </cfRule>
    <cfRule type="containsText" dxfId="669" priority="111" operator="containsText" text="CG">
      <formula>NOT(ISERROR(SEARCH(("CG"),(AD23))))</formula>
    </cfRule>
  </conditionalFormatting>
  <conditionalFormatting sqref="AD26:AE26">
    <cfRule type="containsText" dxfId="668" priority="112" operator="containsText" text="CE">
      <formula>NOT(ISERROR(SEARCH(("CE"),(AD26))))</formula>
    </cfRule>
    <cfRule type="containsText" dxfId="667" priority="113" operator="containsText" text="CF">
      <formula>NOT(ISERROR(SEARCH(("CF"),(AD26))))</formula>
    </cfRule>
    <cfRule type="containsText" dxfId="666" priority="114" operator="containsText" text="CG">
      <formula>NOT(ISERROR(SEARCH(("CG"),(AD26))))</formula>
    </cfRule>
  </conditionalFormatting>
  <conditionalFormatting sqref="AD29:AE29">
    <cfRule type="containsText" dxfId="665" priority="115" operator="containsText" text="CE">
      <formula>NOT(ISERROR(SEARCH(("CE"),(AD29))))</formula>
    </cfRule>
    <cfRule type="containsText" dxfId="664" priority="116" operator="containsText" text="CF">
      <formula>NOT(ISERROR(SEARCH(("CF"),(AD29))))</formula>
    </cfRule>
    <cfRule type="containsText" dxfId="663" priority="117" operator="containsText" text="CG">
      <formula>NOT(ISERROR(SEARCH(("CG"),(AD29))))</formula>
    </cfRule>
  </conditionalFormatting>
  <conditionalFormatting sqref="AD32:AE32">
    <cfRule type="containsText" dxfId="662" priority="119" operator="containsText" text="CF">
      <formula>NOT(ISERROR(SEARCH(("CF"),(AD32))))</formula>
    </cfRule>
    <cfRule type="containsText" dxfId="661" priority="120" operator="containsText" text="CG">
      <formula>NOT(ISERROR(SEARCH(("CG"),(AD32))))</formula>
    </cfRule>
    <cfRule type="containsText" dxfId="660" priority="118" operator="containsText" text="CE">
      <formula>NOT(ISERROR(SEARCH(("CE"),(AD32))))</formula>
    </cfRule>
  </conditionalFormatting>
  <conditionalFormatting sqref="AD35:AE35">
    <cfRule type="containsText" dxfId="659" priority="122" operator="containsText" text="CF">
      <formula>NOT(ISERROR(SEARCH(("CF"),(AD35))))</formula>
    </cfRule>
    <cfRule type="containsText" dxfId="658" priority="123" operator="containsText" text="CG">
      <formula>NOT(ISERROR(SEARCH(("CG"),(AD35))))</formula>
    </cfRule>
    <cfRule type="containsText" dxfId="657" priority="121" operator="containsText" text="CE">
      <formula>NOT(ISERROR(SEARCH(("CE"),(AD35))))</formula>
    </cfRule>
  </conditionalFormatting>
  <conditionalFormatting sqref="AD38:AE38">
    <cfRule type="containsText" dxfId="656" priority="126" operator="containsText" text="CG">
      <formula>NOT(ISERROR(SEARCH(("CG"),(AD38))))</formula>
    </cfRule>
    <cfRule type="containsText" dxfId="655" priority="125" operator="containsText" text="CF">
      <formula>NOT(ISERROR(SEARCH(("CF"),(AD38))))</formula>
    </cfRule>
    <cfRule type="containsText" dxfId="654" priority="124" operator="containsText" text="CE">
      <formula>NOT(ISERROR(SEARCH(("CE"),(AD38))))</formula>
    </cfRule>
  </conditionalFormatting>
  <conditionalFormatting sqref="AD41:AE41">
    <cfRule type="containsText" dxfId="653" priority="228" operator="containsText" text="CG">
      <formula>NOT(ISERROR(SEARCH(("CG"),(AD41))))</formula>
    </cfRule>
    <cfRule type="containsText" dxfId="652" priority="226" operator="containsText" text="CE">
      <formula>NOT(ISERROR(SEARCH(("CE"),(AD41))))</formula>
    </cfRule>
    <cfRule type="containsText" dxfId="651" priority="227" operator="containsText" text="CF">
      <formula>NOT(ISERROR(SEARCH(("CF"),(AD41))))</formula>
    </cfRule>
  </conditionalFormatting>
  <conditionalFormatting sqref="AI20:AJ20">
    <cfRule type="containsText" dxfId="650" priority="129" operator="containsText" text="CG">
      <formula>NOT(ISERROR(SEARCH(("CG"),(AI20))))</formula>
    </cfRule>
    <cfRule type="containsText" dxfId="649" priority="128" operator="containsText" text="CF">
      <formula>NOT(ISERROR(SEARCH(("CF"),(AI20))))</formula>
    </cfRule>
    <cfRule type="containsText" dxfId="648" priority="127" operator="containsText" text="CE">
      <formula>NOT(ISERROR(SEARCH(("CE"),(AI20))))</formula>
    </cfRule>
  </conditionalFormatting>
  <conditionalFormatting sqref="AI23:AJ23">
    <cfRule type="containsText" dxfId="647" priority="130" operator="containsText" text="CE">
      <formula>NOT(ISERROR(SEARCH(("CE"),(AI23))))</formula>
    </cfRule>
    <cfRule type="containsText" dxfId="646" priority="131" operator="containsText" text="CF">
      <formula>NOT(ISERROR(SEARCH(("CF"),(AI23))))</formula>
    </cfRule>
    <cfRule type="containsText" dxfId="645" priority="132" operator="containsText" text="CG">
      <formula>NOT(ISERROR(SEARCH(("CG"),(AI23))))</formula>
    </cfRule>
  </conditionalFormatting>
  <conditionalFormatting sqref="AI26:AJ26">
    <cfRule type="containsText" dxfId="644" priority="135" operator="containsText" text="CG">
      <formula>NOT(ISERROR(SEARCH(("CG"),(AI26))))</formula>
    </cfRule>
    <cfRule type="containsText" dxfId="643" priority="133" operator="containsText" text="CE">
      <formula>NOT(ISERROR(SEARCH(("CE"),(AI26))))</formula>
    </cfRule>
    <cfRule type="containsText" dxfId="642" priority="134" operator="containsText" text="CF">
      <formula>NOT(ISERROR(SEARCH(("CF"),(AI26))))</formula>
    </cfRule>
  </conditionalFormatting>
  <conditionalFormatting sqref="AI29:AJ29">
    <cfRule type="containsText" dxfId="641" priority="138" operator="containsText" text="CG">
      <formula>NOT(ISERROR(SEARCH(("CG"),(AI29))))</formula>
    </cfRule>
    <cfRule type="containsText" dxfId="640" priority="137" operator="containsText" text="CF">
      <formula>NOT(ISERROR(SEARCH(("CF"),(AI29))))</formula>
    </cfRule>
    <cfRule type="containsText" dxfId="639" priority="136" operator="containsText" text="CE">
      <formula>NOT(ISERROR(SEARCH(("CE"),(AI29))))</formula>
    </cfRule>
  </conditionalFormatting>
  <conditionalFormatting sqref="AI32:AJ32">
    <cfRule type="containsText" dxfId="638" priority="139" operator="containsText" text="CE">
      <formula>NOT(ISERROR(SEARCH(("CE"),(AI32))))</formula>
    </cfRule>
    <cfRule type="containsText" dxfId="637" priority="140" operator="containsText" text="CF">
      <formula>NOT(ISERROR(SEARCH(("CF"),(AI32))))</formula>
    </cfRule>
    <cfRule type="containsText" dxfId="636" priority="141" operator="containsText" text="CG">
      <formula>NOT(ISERROR(SEARCH(("CG"),(AI32))))</formula>
    </cfRule>
  </conditionalFormatting>
  <conditionalFormatting sqref="AI35:AJ35">
    <cfRule type="containsText" dxfId="635" priority="143" operator="containsText" text="CF">
      <formula>NOT(ISERROR(SEARCH(("CF"),(AI35))))</formula>
    </cfRule>
    <cfRule type="containsText" dxfId="634" priority="144" operator="containsText" text="CG">
      <formula>NOT(ISERROR(SEARCH(("CG"),(AI35))))</formula>
    </cfRule>
    <cfRule type="containsText" dxfId="633" priority="142" operator="containsText" text="CE">
      <formula>NOT(ISERROR(SEARCH(("CE"),(AI35))))</formula>
    </cfRule>
  </conditionalFormatting>
  <conditionalFormatting sqref="AI38:AJ38">
    <cfRule type="containsText" dxfId="632" priority="145" operator="containsText" text="CE">
      <formula>NOT(ISERROR(SEARCH(("CE"),(AI38))))</formula>
    </cfRule>
    <cfRule type="containsText" dxfId="631" priority="146" operator="containsText" text="CF">
      <formula>NOT(ISERROR(SEARCH(("CF"),(AI38))))</formula>
    </cfRule>
    <cfRule type="containsText" dxfId="630" priority="147" operator="containsText" text="CG">
      <formula>NOT(ISERROR(SEARCH(("CG"),(AI38))))</formula>
    </cfRule>
  </conditionalFormatting>
  <conditionalFormatting sqref="AI41:AJ41">
    <cfRule type="containsText" dxfId="629" priority="230" operator="containsText" text="CF">
      <formula>NOT(ISERROR(SEARCH(("CF"),(AI41))))</formula>
    </cfRule>
    <cfRule type="containsText" dxfId="628" priority="229" operator="containsText" text="CE">
      <formula>NOT(ISERROR(SEARCH(("CE"),(AI41))))</formula>
    </cfRule>
    <cfRule type="containsText" dxfId="627" priority="231" operator="containsText" text="CG">
      <formula>NOT(ISERROR(SEARCH(("CG"),(AI41))))</formula>
    </cfRule>
  </conditionalFormatting>
  <conditionalFormatting sqref="AN20:AO20">
    <cfRule type="containsText" dxfId="626" priority="150" operator="containsText" text="CG">
      <formula>NOT(ISERROR(SEARCH(("CG"),(AN20))))</formula>
    </cfRule>
    <cfRule type="containsText" dxfId="625" priority="149" operator="containsText" text="CF">
      <formula>NOT(ISERROR(SEARCH(("CF"),(AN20))))</formula>
    </cfRule>
    <cfRule type="containsText" dxfId="624" priority="148" operator="containsText" text="CE">
      <formula>NOT(ISERROR(SEARCH(("CE"),(AN20))))</formula>
    </cfRule>
  </conditionalFormatting>
  <conditionalFormatting sqref="AN23:AO23">
    <cfRule type="containsText" dxfId="623" priority="153" operator="containsText" text="CG">
      <formula>NOT(ISERROR(SEARCH(("CG"),(AN23))))</formula>
    </cfRule>
    <cfRule type="containsText" dxfId="622" priority="152" operator="containsText" text="CF">
      <formula>NOT(ISERROR(SEARCH(("CF"),(AN23))))</formula>
    </cfRule>
    <cfRule type="containsText" dxfId="621" priority="151" operator="containsText" text="CE">
      <formula>NOT(ISERROR(SEARCH(("CE"),(AN23))))</formula>
    </cfRule>
  </conditionalFormatting>
  <conditionalFormatting sqref="AN26:AO26">
    <cfRule type="containsText" dxfId="620" priority="156" operator="containsText" text="CG">
      <formula>NOT(ISERROR(SEARCH(("CG"),(AN26))))</formula>
    </cfRule>
    <cfRule type="containsText" dxfId="619" priority="155" operator="containsText" text="CF">
      <formula>NOT(ISERROR(SEARCH(("CF"),(AN26))))</formula>
    </cfRule>
    <cfRule type="containsText" dxfId="618" priority="154" operator="containsText" text="CE">
      <formula>NOT(ISERROR(SEARCH(("CE"),(AN26))))</formula>
    </cfRule>
  </conditionalFormatting>
  <conditionalFormatting sqref="AN29:AO29">
    <cfRule type="containsText" dxfId="617" priority="159" operator="containsText" text="CG">
      <formula>NOT(ISERROR(SEARCH(("CG"),(AN29))))</formula>
    </cfRule>
    <cfRule type="containsText" dxfId="616" priority="158" operator="containsText" text="CF">
      <formula>NOT(ISERROR(SEARCH(("CF"),(AN29))))</formula>
    </cfRule>
    <cfRule type="containsText" dxfId="615" priority="157" operator="containsText" text="CE">
      <formula>NOT(ISERROR(SEARCH(("CE"),(AN29))))</formula>
    </cfRule>
  </conditionalFormatting>
  <conditionalFormatting sqref="AN32:AO32">
    <cfRule type="containsText" dxfId="614" priority="160" operator="containsText" text="CE">
      <formula>NOT(ISERROR(SEARCH(("CE"),(AN32))))</formula>
    </cfRule>
    <cfRule type="containsText" dxfId="613" priority="161" operator="containsText" text="CF">
      <formula>NOT(ISERROR(SEARCH(("CF"),(AN32))))</formula>
    </cfRule>
    <cfRule type="containsText" dxfId="612" priority="162" operator="containsText" text="CG">
      <formula>NOT(ISERROR(SEARCH(("CG"),(AN32))))</formula>
    </cfRule>
  </conditionalFormatting>
  <conditionalFormatting sqref="AN35:AO35">
    <cfRule type="containsText" dxfId="611" priority="164" operator="containsText" text="CF">
      <formula>NOT(ISERROR(SEARCH(("CF"),(AN35))))</formula>
    </cfRule>
    <cfRule type="containsText" dxfId="610" priority="165" operator="containsText" text="CG">
      <formula>NOT(ISERROR(SEARCH(("CG"),(AN35))))</formula>
    </cfRule>
    <cfRule type="containsText" dxfId="609" priority="163" operator="containsText" text="CE">
      <formula>NOT(ISERROR(SEARCH(("CE"),(AN35))))</formula>
    </cfRule>
  </conditionalFormatting>
  <conditionalFormatting sqref="AN38:AO38">
    <cfRule type="containsText" dxfId="608" priority="168" operator="containsText" text="CG">
      <formula>NOT(ISERROR(SEARCH(("CG"),(AN38))))</formula>
    </cfRule>
    <cfRule type="containsText" dxfId="607" priority="166" operator="containsText" text="CE">
      <formula>NOT(ISERROR(SEARCH(("CE"),(AN38))))</formula>
    </cfRule>
    <cfRule type="containsText" dxfId="606" priority="167" operator="containsText" text="CF">
      <formula>NOT(ISERROR(SEARCH(("CF"),(AN38))))</formula>
    </cfRule>
  </conditionalFormatting>
  <conditionalFormatting sqref="AN41:AO41">
    <cfRule type="containsText" dxfId="605" priority="232" operator="containsText" text="CE">
      <formula>NOT(ISERROR(SEARCH(("CE"),(AN41))))</formula>
    </cfRule>
    <cfRule type="containsText" dxfId="604" priority="233" operator="containsText" text="CF">
      <formula>NOT(ISERROR(SEARCH(("CF"),(AN41))))</formula>
    </cfRule>
    <cfRule type="containsText" dxfId="603" priority="234" operator="containsText" text="CG">
      <formula>NOT(ISERROR(SEARCH(("CG"),(AN41))))</formula>
    </cfRule>
  </conditionalFormatting>
  <conditionalFormatting sqref="AS20:AT20">
    <cfRule type="containsText" dxfId="602" priority="171" operator="containsText" text="CG">
      <formula>NOT(ISERROR(SEARCH(("CG"),(AS20))))</formula>
    </cfRule>
    <cfRule type="containsText" dxfId="601" priority="170" operator="containsText" text="CF">
      <formula>NOT(ISERROR(SEARCH(("CF"),(AS20))))</formula>
    </cfRule>
    <cfRule type="containsText" dxfId="600" priority="169" operator="containsText" text="CE">
      <formula>NOT(ISERROR(SEARCH(("CE"),(AS20))))</formula>
    </cfRule>
  </conditionalFormatting>
  <conditionalFormatting sqref="AS23:AT23">
    <cfRule type="containsText" dxfId="599" priority="174" operator="containsText" text="CG">
      <formula>NOT(ISERROR(SEARCH(("CG"),(AS23))))</formula>
    </cfRule>
    <cfRule type="containsText" dxfId="598" priority="173" operator="containsText" text="CF">
      <formula>NOT(ISERROR(SEARCH(("CF"),(AS23))))</formula>
    </cfRule>
    <cfRule type="containsText" dxfId="597" priority="172" operator="containsText" text="CE">
      <formula>NOT(ISERROR(SEARCH(("CE"),(AS23))))</formula>
    </cfRule>
  </conditionalFormatting>
  <conditionalFormatting sqref="AS26:AT26">
    <cfRule type="containsText" dxfId="596" priority="177" operator="containsText" text="CG">
      <formula>NOT(ISERROR(SEARCH(("CG"),(AS26))))</formula>
    </cfRule>
    <cfRule type="containsText" dxfId="595" priority="176" operator="containsText" text="CF">
      <formula>NOT(ISERROR(SEARCH(("CF"),(AS26))))</formula>
    </cfRule>
    <cfRule type="containsText" dxfId="594" priority="175" operator="containsText" text="CE">
      <formula>NOT(ISERROR(SEARCH(("CE"),(AS26))))</formula>
    </cfRule>
  </conditionalFormatting>
  <conditionalFormatting sqref="AS29:AT29">
    <cfRule type="containsText" dxfId="593" priority="178" operator="containsText" text="CE">
      <formula>NOT(ISERROR(SEARCH(("CE"),(AS29))))</formula>
    </cfRule>
    <cfRule type="containsText" dxfId="592" priority="180" operator="containsText" text="CG">
      <formula>NOT(ISERROR(SEARCH(("CG"),(AS29))))</formula>
    </cfRule>
    <cfRule type="containsText" dxfId="591" priority="179" operator="containsText" text="CF">
      <formula>NOT(ISERROR(SEARCH(("CF"),(AS29))))</formula>
    </cfRule>
  </conditionalFormatting>
  <conditionalFormatting sqref="AS32:AT32">
    <cfRule type="containsText" dxfId="590" priority="182" operator="containsText" text="CF">
      <formula>NOT(ISERROR(SEARCH(("CF"),(AS32))))</formula>
    </cfRule>
    <cfRule type="containsText" dxfId="589" priority="183" operator="containsText" text="CG">
      <formula>NOT(ISERROR(SEARCH(("CG"),(AS32))))</formula>
    </cfRule>
    <cfRule type="containsText" dxfId="588" priority="181" operator="containsText" text="CE">
      <formula>NOT(ISERROR(SEARCH(("CE"),(AS32))))</formula>
    </cfRule>
  </conditionalFormatting>
  <conditionalFormatting sqref="AS35:AT35">
    <cfRule type="containsText" dxfId="587" priority="184" operator="containsText" text="CE">
      <formula>NOT(ISERROR(SEARCH(("CE"),(AS35))))</formula>
    </cfRule>
    <cfRule type="containsText" dxfId="586" priority="185" operator="containsText" text="CF">
      <formula>NOT(ISERROR(SEARCH(("CF"),(AS35))))</formula>
    </cfRule>
    <cfRule type="containsText" dxfId="585" priority="186" operator="containsText" text="CG">
      <formula>NOT(ISERROR(SEARCH(("CG"),(AS35))))</formula>
    </cfRule>
  </conditionalFormatting>
  <conditionalFormatting sqref="AS38:AT38">
    <cfRule type="containsText" dxfId="584" priority="187" operator="containsText" text="CE">
      <formula>NOT(ISERROR(SEARCH(("CE"),(AS38))))</formula>
    </cfRule>
    <cfRule type="containsText" dxfId="583" priority="188" operator="containsText" text="CF">
      <formula>NOT(ISERROR(SEARCH(("CF"),(AS38))))</formula>
    </cfRule>
    <cfRule type="containsText" dxfId="582" priority="189" operator="containsText" text="CG">
      <formula>NOT(ISERROR(SEARCH(("CG"),(AS38))))</formula>
    </cfRule>
  </conditionalFormatting>
  <conditionalFormatting sqref="AS41:AT41">
    <cfRule type="containsText" dxfId="581" priority="235" operator="containsText" text="CE">
      <formula>NOT(ISERROR(SEARCH(("CE"),(AS41))))</formula>
    </cfRule>
    <cfRule type="containsText" dxfId="580" priority="236" operator="containsText" text="CF">
      <formula>NOT(ISERROR(SEARCH(("CF"),(AS41))))</formula>
    </cfRule>
    <cfRule type="containsText" dxfId="579" priority="237" operator="containsText" text="CG">
      <formula>NOT(ISERROR(SEARCH(("CG"),(AS41))))</formula>
    </cfRule>
  </conditionalFormatting>
  <conditionalFormatting sqref="AX20:AY20">
    <cfRule type="containsText" dxfId="578" priority="190" operator="containsText" text="CE">
      <formula>NOT(ISERROR(SEARCH(("CE"),(AX20))))</formula>
    </cfRule>
    <cfRule type="containsText" dxfId="577" priority="191" operator="containsText" text="CF">
      <formula>NOT(ISERROR(SEARCH(("CF"),(AX20))))</formula>
    </cfRule>
    <cfRule type="containsText" dxfId="576" priority="192" operator="containsText" text="CG">
      <formula>NOT(ISERROR(SEARCH(("CG"),(AX20))))</formula>
    </cfRule>
  </conditionalFormatting>
  <conditionalFormatting sqref="AX23:AY23">
    <cfRule type="containsText" dxfId="575" priority="193" operator="containsText" text="CE">
      <formula>NOT(ISERROR(SEARCH(("CE"),(AX23))))</formula>
    </cfRule>
    <cfRule type="containsText" dxfId="574" priority="194" operator="containsText" text="CF">
      <formula>NOT(ISERROR(SEARCH(("CF"),(AX23))))</formula>
    </cfRule>
    <cfRule type="containsText" dxfId="573" priority="195" operator="containsText" text="CG">
      <formula>NOT(ISERROR(SEARCH(("CG"),(AX23))))</formula>
    </cfRule>
  </conditionalFormatting>
  <conditionalFormatting sqref="AX26:AY26">
    <cfRule type="containsText" dxfId="572" priority="196" operator="containsText" text="CE">
      <formula>NOT(ISERROR(SEARCH(("CE"),(AX26))))</formula>
    </cfRule>
    <cfRule type="containsText" dxfId="571" priority="197" operator="containsText" text="CF">
      <formula>NOT(ISERROR(SEARCH(("CF"),(AX26))))</formula>
    </cfRule>
    <cfRule type="containsText" dxfId="570" priority="198" operator="containsText" text="CG">
      <formula>NOT(ISERROR(SEARCH(("CG"),(AX26))))</formula>
    </cfRule>
  </conditionalFormatting>
  <conditionalFormatting sqref="AX29:AY29">
    <cfRule type="containsText" dxfId="569" priority="199" operator="containsText" text="CE">
      <formula>NOT(ISERROR(SEARCH(("CE"),(AX29))))</formula>
    </cfRule>
    <cfRule type="containsText" dxfId="568" priority="200" operator="containsText" text="CF">
      <formula>NOT(ISERROR(SEARCH(("CF"),(AX29))))</formula>
    </cfRule>
    <cfRule type="containsText" dxfId="567" priority="201" operator="containsText" text="CG">
      <formula>NOT(ISERROR(SEARCH(("CG"),(AX29))))</formula>
    </cfRule>
  </conditionalFormatting>
  <conditionalFormatting sqref="AX32:AY32">
    <cfRule type="containsText" dxfId="566" priority="202" operator="containsText" text="CE">
      <formula>NOT(ISERROR(SEARCH(("CE"),(AX32))))</formula>
    </cfRule>
    <cfRule type="containsText" dxfId="565" priority="203" operator="containsText" text="CF">
      <formula>NOT(ISERROR(SEARCH(("CF"),(AX32))))</formula>
    </cfRule>
    <cfRule type="containsText" dxfId="564" priority="204" operator="containsText" text="CG">
      <formula>NOT(ISERROR(SEARCH(("CG"),(AX32))))</formula>
    </cfRule>
  </conditionalFormatting>
  <conditionalFormatting sqref="AX35:AY35">
    <cfRule type="containsText" dxfId="563" priority="206" operator="containsText" text="CF">
      <formula>NOT(ISERROR(SEARCH(("CF"),(AX35))))</formula>
    </cfRule>
    <cfRule type="containsText" dxfId="562" priority="205" operator="containsText" text="CE">
      <formula>NOT(ISERROR(SEARCH(("CE"),(AX35))))</formula>
    </cfRule>
    <cfRule type="containsText" dxfId="561" priority="207" operator="containsText" text="CG">
      <formula>NOT(ISERROR(SEARCH(("CG"),(AX35))))</formula>
    </cfRule>
  </conditionalFormatting>
  <conditionalFormatting sqref="AX38:AY38">
    <cfRule type="containsText" dxfId="560" priority="210" operator="containsText" text="CG">
      <formula>NOT(ISERROR(SEARCH(("CG"),(AX38))))</formula>
    </cfRule>
    <cfRule type="containsText" dxfId="559" priority="209" operator="containsText" text="CF">
      <formula>NOT(ISERROR(SEARCH(("CF"),(AX38))))</formula>
    </cfRule>
    <cfRule type="containsText" dxfId="558" priority="208" operator="containsText" text="CE">
      <formula>NOT(ISERROR(SEARCH(("CE"),(AX38))))</formula>
    </cfRule>
  </conditionalFormatting>
  <conditionalFormatting sqref="AX41:AY41">
    <cfRule type="containsText" dxfId="557" priority="238" operator="containsText" text="CE">
      <formula>NOT(ISERROR(SEARCH(("CE"),(AX41))))</formula>
    </cfRule>
    <cfRule type="containsText" dxfId="556" priority="239" operator="containsText" text="CF">
      <formula>NOT(ISERROR(SEARCH(("CF"),(AX41))))</formula>
    </cfRule>
    <cfRule type="containsText" dxfId="555" priority="240" operator="containsText" text="CG">
      <formula>NOT(ISERROR(SEARCH(("CG"),(AX41))))</formula>
    </cfRule>
  </conditionalFormatting>
  <conditionalFormatting sqref="BC20:BD20">
    <cfRule type="containsText" dxfId="554" priority="241" operator="containsText" text="CE">
      <formula>NOT(ISERROR(SEARCH(("CE"),(BC20))))</formula>
    </cfRule>
    <cfRule type="containsText" dxfId="553" priority="242" operator="containsText" text="CF">
      <formula>NOT(ISERROR(SEARCH(("CF"),(BC20))))</formula>
    </cfRule>
    <cfRule type="containsText" dxfId="552" priority="243" operator="containsText" text="CG">
      <formula>NOT(ISERROR(SEARCH(("CG"),(BC20))))</formula>
    </cfRule>
  </conditionalFormatting>
  <conditionalFormatting sqref="BC23:BD23">
    <cfRule type="containsText" dxfId="551" priority="244" operator="containsText" text="CE">
      <formula>NOT(ISERROR(SEARCH(("CE"),(BC23))))</formula>
    </cfRule>
    <cfRule type="containsText" dxfId="550" priority="245" operator="containsText" text="CF">
      <formula>NOT(ISERROR(SEARCH(("CF"),(BC23))))</formula>
    </cfRule>
    <cfRule type="containsText" dxfId="549" priority="246" operator="containsText" text="CG">
      <formula>NOT(ISERROR(SEARCH(("CG"),(BC23))))</formula>
    </cfRule>
  </conditionalFormatting>
  <conditionalFormatting sqref="BC26:BD26">
    <cfRule type="containsText" dxfId="548" priority="247" operator="containsText" text="CE">
      <formula>NOT(ISERROR(SEARCH(("CE"),(BC26))))</formula>
    </cfRule>
    <cfRule type="containsText" dxfId="547" priority="248" operator="containsText" text="CF">
      <formula>NOT(ISERROR(SEARCH(("CF"),(BC26))))</formula>
    </cfRule>
    <cfRule type="containsText" dxfId="546" priority="249" operator="containsText" text="CG">
      <formula>NOT(ISERROR(SEARCH(("CG"),(BC26))))</formula>
    </cfRule>
  </conditionalFormatting>
  <conditionalFormatting sqref="BC29:BD29">
    <cfRule type="containsText" dxfId="545" priority="250" operator="containsText" text="CE">
      <formula>NOT(ISERROR(SEARCH(("CE"),(BC29))))</formula>
    </cfRule>
    <cfRule type="containsText" dxfId="544" priority="251" operator="containsText" text="CF">
      <formula>NOT(ISERROR(SEARCH(("CF"),(BC29))))</formula>
    </cfRule>
    <cfRule type="containsText" dxfId="543" priority="252" operator="containsText" text="CG">
      <formula>NOT(ISERROR(SEARCH(("CG"),(BC29))))</formula>
    </cfRule>
  </conditionalFormatting>
  <conditionalFormatting sqref="BC32:BD32">
    <cfRule type="containsText" dxfId="542" priority="253" operator="containsText" text="CE">
      <formula>NOT(ISERROR(SEARCH(("CE"),(BC32))))</formula>
    </cfRule>
    <cfRule type="containsText" dxfId="541" priority="254" operator="containsText" text="CF">
      <formula>NOT(ISERROR(SEARCH(("CF"),(BC32))))</formula>
    </cfRule>
    <cfRule type="containsText" dxfId="540" priority="255" operator="containsText" text="CG">
      <formula>NOT(ISERROR(SEARCH(("CG"),(BC32))))</formula>
    </cfRule>
  </conditionalFormatting>
  <conditionalFormatting sqref="BC35:BD35">
    <cfRule type="containsText" dxfId="539" priority="256" operator="containsText" text="CE">
      <formula>NOT(ISERROR(SEARCH(("CE"),(BC35))))</formula>
    </cfRule>
    <cfRule type="containsText" dxfId="538" priority="257" operator="containsText" text="CF">
      <formula>NOT(ISERROR(SEARCH(("CF"),(BC35))))</formula>
    </cfRule>
    <cfRule type="containsText" dxfId="537" priority="258" operator="containsText" text="CG">
      <formula>NOT(ISERROR(SEARCH(("CG"),(BC35))))</formula>
    </cfRule>
  </conditionalFormatting>
  <conditionalFormatting sqref="BC38:BD38">
    <cfRule type="containsText" dxfId="536" priority="259" operator="containsText" text="CE">
      <formula>NOT(ISERROR(SEARCH(("CE"),(BC38))))</formula>
    </cfRule>
    <cfRule type="containsText" dxfId="535" priority="260" operator="containsText" text="CF">
      <formula>NOT(ISERROR(SEARCH(("CF"),(BC38))))</formula>
    </cfRule>
    <cfRule type="containsText" dxfId="534" priority="261" operator="containsText" text="CG">
      <formula>NOT(ISERROR(SEARCH(("CG"),(BC38))))</formula>
    </cfRule>
  </conditionalFormatting>
  <conditionalFormatting sqref="BC41:BD41">
    <cfRule type="containsText" dxfId="533" priority="262" operator="containsText" text="CE">
      <formula>NOT(ISERROR(SEARCH(("CE"),(BC41))))</formula>
    </cfRule>
    <cfRule type="containsText" dxfId="532" priority="263" operator="containsText" text="CF">
      <formula>NOT(ISERROR(SEARCH(("CF"),(BC41))))</formula>
    </cfRule>
    <cfRule type="containsText" dxfId="531" priority="264" operator="containsText" text="CG">
      <formula>NOT(ISERROR(SEARCH(("CG"),(BC41))))</formula>
    </cfRule>
  </conditionalFormatting>
  <conditionalFormatting sqref="BH20:BI20">
    <cfRule type="containsText" dxfId="530" priority="265" operator="containsText" text="CE">
      <formula>NOT(ISERROR(SEARCH(("CE"),(BH20))))</formula>
    </cfRule>
    <cfRule type="containsText" dxfId="529" priority="266" operator="containsText" text="CF">
      <formula>NOT(ISERROR(SEARCH(("CF"),(BH20))))</formula>
    </cfRule>
    <cfRule type="containsText" dxfId="528" priority="267" operator="containsText" text="CG">
      <formula>NOT(ISERROR(SEARCH(("CG"),(BH20))))</formula>
    </cfRule>
  </conditionalFormatting>
  <conditionalFormatting sqref="BH23:BI23">
    <cfRule type="containsText" dxfId="527" priority="268" operator="containsText" text="CE">
      <formula>NOT(ISERROR(SEARCH(("CE"),(BH23))))</formula>
    </cfRule>
    <cfRule type="containsText" dxfId="526" priority="269" operator="containsText" text="CF">
      <formula>NOT(ISERROR(SEARCH(("CF"),(BH23))))</formula>
    </cfRule>
    <cfRule type="containsText" dxfId="525" priority="270" operator="containsText" text="CG">
      <formula>NOT(ISERROR(SEARCH(("CG"),(BH23))))</formula>
    </cfRule>
  </conditionalFormatting>
  <conditionalFormatting sqref="BH26:BI26">
    <cfRule type="containsText" dxfId="524" priority="271" operator="containsText" text="CE">
      <formula>NOT(ISERROR(SEARCH(("CE"),(BH26))))</formula>
    </cfRule>
    <cfRule type="containsText" dxfId="523" priority="272" operator="containsText" text="CF">
      <formula>NOT(ISERROR(SEARCH(("CF"),(BH26))))</formula>
    </cfRule>
    <cfRule type="containsText" dxfId="522" priority="273" operator="containsText" text="CG">
      <formula>NOT(ISERROR(SEARCH(("CG"),(BH26))))</formula>
    </cfRule>
  </conditionalFormatting>
  <conditionalFormatting sqref="BH29:BI29">
    <cfRule type="containsText" dxfId="521" priority="274" operator="containsText" text="CE">
      <formula>NOT(ISERROR(SEARCH(("CE"),(BH29))))</formula>
    </cfRule>
    <cfRule type="containsText" dxfId="520" priority="275" operator="containsText" text="CF">
      <formula>NOT(ISERROR(SEARCH(("CF"),(BH29))))</formula>
    </cfRule>
    <cfRule type="containsText" dxfId="519" priority="276" operator="containsText" text="CG">
      <formula>NOT(ISERROR(SEARCH(("CG"),(BH29))))</formula>
    </cfRule>
  </conditionalFormatting>
  <conditionalFormatting sqref="BH32:BI32">
    <cfRule type="containsText" dxfId="518" priority="277" operator="containsText" text="CE">
      <formula>NOT(ISERROR(SEARCH(("CE"),(BH32))))</formula>
    </cfRule>
    <cfRule type="containsText" dxfId="517" priority="278" operator="containsText" text="CF">
      <formula>NOT(ISERROR(SEARCH(("CF"),(BH32))))</formula>
    </cfRule>
    <cfRule type="containsText" dxfId="516" priority="279" operator="containsText" text="CG">
      <formula>NOT(ISERROR(SEARCH(("CG"),(BH32))))</formula>
    </cfRule>
  </conditionalFormatting>
  <conditionalFormatting sqref="BH35:BI35">
    <cfRule type="containsText" dxfId="515" priority="280" operator="containsText" text="CE">
      <formula>NOT(ISERROR(SEARCH(("CE"),(BH35))))</formula>
    </cfRule>
    <cfRule type="containsText" dxfId="514" priority="281" operator="containsText" text="CF">
      <formula>NOT(ISERROR(SEARCH(("CF"),(BH35))))</formula>
    </cfRule>
    <cfRule type="containsText" dxfId="513" priority="282" operator="containsText" text="CG">
      <formula>NOT(ISERROR(SEARCH(("CG"),(BH35))))</formula>
    </cfRule>
  </conditionalFormatting>
  <conditionalFormatting sqref="BH38:BI38">
    <cfRule type="containsText" dxfId="512" priority="283" operator="containsText" text="CE">
      <formula>NOT(ISERROR(SEARCH(("CE"),(BH38))))</formula>
    </cfRule>
    <cfRule type="containsText" dxfId="511" priority="284" operator="containsText" text="CF">
      <formula>NOT(ISERROR(SEARCH(("CF"),(BH38))))</formula>
    </cfRule>
    <cfRule type="containsText" dxfId="510" priority="285" operator="containsText" text="CG">
      <formula>NOT(ISERROR(SEARCH(("CG"),(BH38))))</formula>
    </cfRule>
  </conditionalFormatting>
  <conditionalFormatting sqref="BH41:BI41">
    <cfRule type="containsText" dxfId="509" priority="286" operator="containsText" text="CE">
      <formula>NOT(ISERROR(SEARCH(("CE"),(BH41))))</formula>
    </cfRule>
    <cfRule type="containsText" dxfId="508" priority="287" operator="containsText" text="CF">
      <formula>NOT(ISERROR(SEARCH(("CF"),(BH41))))</formula>
    </cfRule>
    <cfRule type="containsText" dxfId="507" priority="288" operator="containsText" text="CG">
      <formula>NOT(ISERROR(SEARCH(("CG"),(BH41))))</formula>
    </cfRule>
  </conditionalFormatting>
  <dataValidations count="1">
    <dataValidation type="list" allowBlank="1" showErrorMessage="1" sqref="E20:F20 J20:K20 O20:P20 T20:U20 Y20:Z20 AD20:AE20 AI20:AJ20 AN20:AO20 AS20:AT20 AX20:AY20 BC20:BD20 BH20:BI20 E23:F23 J23:K23 O23:P23 T23:U23 Y23:Z23 AD23:AE23 AI23:AJ23 AN23:AO23 AS23:AT23 AX23:AY23 BC23:BD23 BH23:BI23 E26:F26 J26:K26 O26:P26 T26:U26 Y26:Z26 AD26:AE26 AI26:AJ26 AN26:AO26 AS26:AT26 AX26:AY26 BC26:BD26 BH26:BI26 E29:F29 J29:K29 O29:P29 T29:U29 Y29:Z29 AD29:AE29 AI29:AJ29 AN29:AO29 AS29:AT29 AX29:AY29 BC29:BD29 BH29:BI29 E32:F32 J32:K32 O32:P32 T32:U32 Y32:Z32 AD32:AE32 AI32:AJ32 AN32:AO32 AS32:AT32 AX32:AY32 BC32:BD32 BH32:BI32 E35:F35 J35:K35 O35:P35 T35:U35 Y35:Z35 AD35:AE35 AI35:AJ35 AN35:AO35 AS35:AT35 AX35:AY35 BC35:BD35 BH35:BI35 E38:F38 J38:K38 O38:P38 T38:U38 Y38:Z38 AD38:AE38 AI38:AJ38 AN38:AO38 AS38:AT38 AX38:AY38 BC38:BD38 BH38:BI38 E41:F41 J41:K41 O41:P41 T41:U41 Y41:Z41 AD41:AE41 AI41:AJ41 AN41:AO41 AS41:AT41 AX41:AY41 BC41:BD41 BH41:BI41" xr:uid="{00000000-0002-0000-0000-000000000000}">
      <formula1>#REF!</formula1>
    </dataValidation>
  </dataValidations>
  <pageMargins left="0.32" right="0.34" top="0.75" bottom="0.75" header="0" footer="0"/>
  <pageSetup fitToHeight="0"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BL1000"/>
  <sheetViews>
    <sheetView showGridLines="0" tabSelected="1" topLeftCell="A30" workbookViewId="0">
      <selection activeCell="C40" sqref="C40"/>
    </sheetView>
  </sheetViews>
  <sheetFormatPr baseColWidth="10" defaultColWidth="14.42578125" defaultRowHeight="15" customHeight="1" x14ac:dyDescent="0.25"/>
  <cols>
    <col min="1" max="1" width="22.140625" customWidth="1"/>
    <col min="2" max="3" width="4.42578125" customWidth="1"/>
    <col min="4" max="4" width="10.28515625" customWidth="1"/>
    <col min="5" max="8" width="4.42578125" customWidth="1"/>
    <col min="9" max="9" width="10.28515625" customWidth="1"/>
    <col min="10" max="13" width="4.42578125" customWidth="1"/>
    <col min="14" max="14" width="10.28515625" customWidth="1"/>
    <col min="15" max="18" width="4.42578125" customWidth="1"/>
    <col min="19" max="19" width="10.28515625" customWidth="1"/>
    <col min="20" max="23" width="4.42578125" customWidth="1"/>
    <col min="24" max="24" width="10.28515625" customWidth="1"/>
    <col min="25" max="28" width="4.42578125" customWidth="1"/>
    <col min="29" max="29" width="10.28515625" customWidth="1"/>
    <col min="30" max="33" width="4.42578125" customWidth="1"/>
    <col min="34" max="34" width="10.28515625" customWidth="1"/>
    <col min="35" max="38" width="4.42578125" customWidth="1"/>
    <col min="39" max="39" width="10.28515625" customWidth="1"/>
    <col min="40" max="43" width="4.42578125" customWidth="1"/>
    <col min="44" max="44" width="10.28515625" customWidth="1"/>
    <col min="45" max="45" width="3.85546875" customWidth="1"/>
    <col min="46" max="46" width="3.5703125" customWidth="1"/>
    <col min="47" max="48" width="4.42578125" hidden="1" customWidth="1"/>
    <col min="49" max="49" width="10.28515625" hidden="1" customWidth="1"/>
    <col min="50" max="53" width="4.42578125" hidden="1" customWidth="1"/>
    <col min="54" max="54" width="10.28515625" hidden="1" customWidth="1"/>
    <col min="55" max="56" width="4.42578125" hidden="1" customWidth="1"/>
    <col min="57" max="57" width="0.140625" hidden="1" customWidth="1"/>
    <col min="58" max="58" width="3.42578125" hidden="1" customWidth="1"/>
    <col min="59" max="59" width="7.140625" hidden="1" customWidth="1"/>
    <col min="60" max="60" width="3.140625" hidden="1" customWidth="1"/>
    <col min="61" max="61" width="2.85546875" hidden="1" customWidth="1"/>
    <col min="62" max="64" width="10.85546875" customWidth="1"/>
  </cols>
  <sheetData>
    <row r="1" spans="1:64" ht="15" customHeight="1" x14ac:dyDescent="0.25">
      <c r="A1" s="1"/>
      <c r="B1" s="155"/>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
      <c r="BK1" s="1"/>
      <c r="BL1" s="1"/>
    </row>
    <row r="2" spans="1:64" ht="15" customHeight="1" x14ac:dyDescent="0.25">
      <c r="A2" s="1"/>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
      <c r="BK2" s="1"/>
      <c r="BL2" s="1"/>
    </row>
    <row r="3" spans="1:64" ht="15" customHeight="1" x14ac:dyDescent="0.25">
      <c r="A3" s="1"/>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
      <c r="BK3" s="1"/>
      <c r="BL3" s="1"/>
    </row>
    <row r="4" spans="1:64" ht="15" customHeight="1" x14ac:dyDescent="0.25">
      <c r="A4" s="1"/>
      <c r="B4" s="127"/>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
      <c r="BK4" s="1"/>
      <c r="BL4" s="1"/>
    </row>
    <row r="5" spans="1:64"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row>
    <row r="6" spans="1:64" ht="15" customHeight="1" x14ac:dyDescent="0.25">
      <c r="A6" s="1"/>
      <c r="B6" s="196" t="s">
        <v>45</v>
      </c>
      <c r="C6" s="197"/>
      <c r="D6" s="197"/>
      <c r="E6" s="197"/>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197"/>
      <c r="AU6" s="197"/>
      <c r="AV6" s="197"/>
      <c r="AW6" s="197"/>
      <c r="AX6" s="197"/>
      <c r="AY6" s="197"/>
      <c r="AZ6" s="197"/>
      <c r="BA6" s="197"/>
      <c r="BB6" s="197"/>
      <c r="BC6" s="197"/>
      <c r="BD6" s="197"/>
      <c r="BE6" s="197"/>
      <c r="BF6" s="197"/>
      <c r="BG6" s="197"/>
      <c r="BH6" s="197"/>
      <c r="BI6" s="198"/>
      <c r="BJ6" s="1"/>
      <c r="BK6" s="1"/>
      <c r="BL6" s="1"/>
    </row>
    <row r="7" spans="1:64" x14ac:dyDescent="0.25">
      <c r="A7" s="1"/>
      <c r="B7" s="199"/>
      <c r="C7" s="127"/>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40"/>
      <c r="BJ7" s="1"/>
      <c r="BK7" s="1"/>
      <c r="BL7" s="1"/>
    </row>
    <row r="8" spans="1:64" ht="9.75" customHeight="1" x14ac:dyDescent="0.25">
      <c r="A8" s="1"/>
      <c r="B8" s="199"/>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40"/>
      <c r="BJ8" s="1"/>
      <c r="BK8" s="1"/>
      <c r="BL8" s="1"/>
    </row>
    <row r="9" spans="1:64" x14ac:dyDescent="0.25">
      <c r="A9" s="1"/>
      <c r="B9" s="200"/>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6"/>
      <c r="AU9" s="136"/>
      <c r="AV9" s="136"/>
      <c r="AW9" s="136"/>
      <c r="AX9" s="136"/>
      <c r="AY9" s="136"/>
      <c r="AZ9" s="136"/>
      <c r="BA9" s="136"/>
      <c r="BB9" s="136"/>
      <c r="BC9" s="136"/>
      <c r="BD9" s="136"/>
      <c r="BE9" s="136"/>
      <c r="BF9" s="136"/>
      <c r="BG9" s="136"/>
      <c r="BH9" s="136"/>
      <c r="BI9" s="137"/>
      <c r="BJ9" s="1"/>
      <c r="BK9" s="1"/>
      <c r="BL9" s="1"/>
    </row>
    <row r="10" spans="1:64" ht="15.75"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row>
    <row r="11" spans="1:64" ht="18" customHeight="1" x14ac:dyDescent="0.35">
      <c r="A11" s="1"/>
      <c r="B11" s="194" t="s">
        <v>22</v>
      </c>
      <c r="C11" s="148"/>
      <c r="D11" s="148"/>
      <c r="E11" s="148"/>
      <c r="F11" s="142"/>
      <c r="G11" s="194" t="s">
        <v>23</v>
      </c>
      <c r="H11" s="148"/>
      <c r="I11" s="148"/>
      <c r="J11" s="148"/>
      <c r="K11" s="142"/>
      <c r="L11" s="194" t="s">
        <v>24</v>
      </c>
      <c r="M11" s="148"/>
      <c r="N11" s="148"/>
      <c r="O11" s="148"/>
      <c r="P11" s="142"/>
      <c r="Q11" s="194" t="s">
        <v>25</v>
      </c>
      <c r="R11" s="148"/>
      <c r="S11" s="148"/>
      <c r="T11" s="148"/>
      <c r="U11" s="142"/>
      <c r="V11" s="194" t="s">
        <v>26</v>
      </c>
      <c r="W11" s="148"/>
      <c r="X11" s="148"/>
      <c r="Y11" s="148"/>
      <c r="Z11" s="142"/>
      <c r="AA11" s="194" t="s">
        <v>27</v>
      </c>
      <c r="AB11" s="148"/>
      <c r="AC11" s="148"/>
      <c r="AD11" s="148"/>
      <c r="AE11" s="142"/>
      <c r="AF11" s="194" t="s">
        <v>28</v>
      </c>
      <c r="AG11" s="148"/>
      <c r="AH11" s="148"/>
      <c r="AI11" s="148"/>
      <c r="AJ11" s="142"/>
      <c r="AK11" s="194" t="s">
        <v>29</v>
      </c>
      <c r="AL11" s="148"/>
      <c r="AM11" s="148"/>
      <c r="AN11" s="148"/>
      <c r="AO11" s="142"/>
      <c r="AP11" s="194" t="s">
        <v>30</v>
      </c>
      <c r="AQ11" s="148"/>
      <c r="AR11" s="148"/>
      <c r="AS11" s="148"/>
      <c r="AT11" s="142"/>
      <c r="AU11" s="195" t="s">
        <v>31</v>
      </c>
      <c r="AV11" s="148"/>
      <c r="AW11" s="148"/>
      <c r="AX11" s="148"/>
      <c r="AY11" s="142"/>
      <c r="AZ11" s="195" t="s">
        <v>32</v>
      </c>
      <c r="BA11" s="148"/>
      <c r="BB11" s="148"/>
      <c r="BC11" s="148"/>
      <c r="BD11" s="142"/>
      <c r="BE11" s="195" t="s">
        <v>33</v>
      </c>
      <c r="BF11" s="148"/>
      <c r="BG11" s="148"/>
      <c r="BH11" s="148"/>
      <c r="BI11" s="142"/>
      <c r="BJ11" s="1"/>
      <c r="BK11" s="1"/>
      <c r="BL11" s="1"/>
    </row>
    <row r="12" spans="1:64" ht="18" customHeight="1" x14ac:dyDescent="0.25">
      <c r="A12" s="1"/>
      <c r="B12" s="30" t="s">
        <v>11</v>
      </c>
      <c r="C12" s="30" t="s">
        <v>15</v>
      </c>
      <c r="D12" s="30" t="s">
        <v>19</v>
      </c>
      <c r="E12" s="30" t="s">
        <v>13</v>
      </c>
      <c r="F12" s="30" t="s">
        <v>17</v>
      </c>
      <c r="G12" s="30" t="s">
        <v>11</v>
      </c>
      <c r="H12" s="30" t="s">
        <v>15</v>
      </c>
      <c r="I12" s="30" t="s">
        <v>19</v>
      </c>
      <c r="J12" s="30" t="s">
        <v>13</v>
      </c>
      <c r="K12" s="30" t="s">
        <v>17</v>
      </c>
      <c r="L12" s="30" t="s">
        <v>11</v>
      </c>
      <c r="M12" s="30" t="s">
        <v>15</v>
      </c>
      <c r="N12" s="30" t="s">
        <v>19</v>
      </c>
      <c r="O12" s="30" t="s">
        <v>13</v>
      </c>
      <c r="P12" s="30" t="s">
        <v>17</v>
      </c>
      <c r="Q12" s="30" t="s">
        <v>11</v>
      </c>
      <c r="R12" s="30" t="s">
        <v>15</v>
      </c>
      <c r="S12" s="30" t="s">
        <v>19</v>
      </c>
      <c r="T12" s="30" t="s">
        <v>13</v>
      </c>
      <c r="U12" s="30" t="s">
        <v>17</v>
      </c>
      <c r="V12" s="30" t="s">
        <v>11</v>
      </c>
      <c r="W12" s="30" t="s">
        <v>15</v>
      </c>
      <c r="X12" s="30" t="s">
        <v>19</v>
      </c>
      <c r="Y12" s="30" t="s">
        <v>13</v>
      </c>
      <c r="Z12" s="30" t="s">
        <v>17</v>
      </c>
      <c r="AA12" s="30" t="s">
        <v>11</v>
      </c>
      <c r="AB12" s="30" t="s">
        <v>15</v>
      </c>
      <c r="AC12" s="30" t="s">
        <v>19</v>
      </c>
      <c r="AD12" s="30" t="s">
        <v>13</v>
      </c>
      <c r="AE12" s="30" t="s">
        <v>17</v>
      </c>
      <c r="AF12" s="30" t="s">
        <v>11</v>
      </c>
      <c r="AG12" s="30" t="s">
        <v>15</v>
      </c>
      <c r="AH12" s="30" t="s">
        <v>19</v>
      </c>
      <c r="AI12" s="30" t="s">
        <v>13</v>
      </c>
      <c r="AJ12" s="30" t="s">
        <v>17</v>
      </c>
      <c r="AK12" s="30" t="s">
        <v>11</v>
      </c>
      <c r="AL12" s="30" t="s">
        <v>15</v>
      </c>
      <c r="AM12" s="30" t="s">
        <v>19</v>
      </c>
      <c r="AN12" s="30" t="s">
        <v>13</v>
      </c>
      <c r="AO12" s="30" t="s">
        <v>17</v>
      </c>
      <c r="AP12" s="30" t="s">
        <v>11</v>
      </c>
      <c r="AQ12" s="30" t="s">
        <v>15</v>
      </c>
      <c r="AR12" s="30" t="s">
        <v>19</v>
      </c>
      <c r="AS12" s="30" t="s">
        <v>13</v>
      </c>
      <c r="AT12" s="30" t="s">
        <v>17</v>
      </c>
      <c r="AU12" s="30" t="s">
        <v>11</v>
      </c>
      <c r="AV12" s="30" t="s">
        <v>15</v>
      </c>
      <c r="AW12" s="30" t="s">
        <v>19</v>
      </c>
      <c r="AX12" s="30" t="s">
        <v>13</v>
      </c>
      <c r="AY12" s="30" t="s">
        <v>17</v>
      </c>
      <c r="AZ12" s="30" t="s">
        <v>11</v>
      </c>
      <c r="BA12" s="30" t="s">
        <v>15</v>
      </c>
      <c r="BB12" s="30" t="s">
        <v>19</v>
      </c>
      <c r="BC12" s="30" t="s">
        <v>13</v>
      </c>
      <c r="BD12" s="30" t="s">
        <v>17</v>
      </c>
      <c r="BE12" s="30" t="s">
        <v>11</v>
      </c>
      <c r="BF12" s="30" t="s">
        <v>15</v>
      </c>
      <c r="BG12" s="30" t="s">
        <v>19</v>
      </c>
      <c r="BH12" s="30" t="s">
        <v>13</v>
      </c>
      <c r="BI12" s="30" t="s">
        <v>17</v>
      </c>
      <c r="BJ12" s="1"/>
      <c r="BK12" s="1"/>
      <c r="BL12" s="1"/>
    </row>
    <row r="13" spans="1:64" ht="30" customHeight="1" x14ac:dyDescent="0.25">
      <c r="A13" s="27"/>
      <c r="B13" s="160" t="s">
        <v>46</v>
      </c>
      <c r="C13" s="161"/>
      <c r="D13" s="161"/>
      <c r="E13" s="161"/>
      <c r="F13" s="162"/>
      <c r="G13" s="160" t="s">
        <v>47</v>
      </c>
      <c r="H13" s="161"/>
      <c r="I13" s="161"/>
      <c r="J13" s="161"/>
      <c r="K13" s="162"/>
      <c r="L13" s="160" t="s">
        <v>48</v>
      </c>
      <c r="M13" s="161"/>
      <c r="N13" s="161"/>
      <c r="O13" s="161"/>
      <c r="P13" s="162"/>
      <c r="Q13" s="160" t="s">
        <v>49</v>
      </c>
      <c r="R13" s="161"/>
      <c r="S13" s="161"/>
      <c r="T13" s="161"/>
      <c r="U13" s="162"/>
      <c r="V13" s="160" t="s">
        <v>50</v>
      </c>
      <c r="W13" s="161"/>
      <c r="X13" s="161"/>
      <c r="Y13" s="161"/>
      <c r="Z13" s="162"/>
      <c r="AA13" s="160" t="s">
        <v>51</v>
      </c>
      <c r="AB13" s="161"/>
      <c r="AC13" s="161"/>
      <c r="AD13" s="161"/>
      <c r="AE13" s="162"/>
      <c r="AF13" s="160" t="s">
        <v>52</v>
      </c>
      <c r="AG13" s="161"/>
      <c r="AH13" s="161"/>
      <c r="AI13" s="161"/>
      <c r="AJ13" s="162"/>
      <c r="AK13" s="160" t="s">
        <v>53</v>
      </c>
      <c r="AL13" s="161"/>
      <c r="AM13" s="161"/>
      <c r="AN13" s="161"/>
      <c r="AO13" s="162"/>
      <c r="AP13" s="160" t="s">
        <v>54</v>
      </c>
      <c r="AQ13" s="161"/>
      <c r="AR13" s="161"/>
      <c r="AS13" s="161"/>
      <c r="AT13" s="162"/>
      <c r="AU13" s="159"/>
      <c r="AV13" s="129"/>
      <c r="AW13" s="129"/>
      <c r="AX13" s="129"/>
      <c r="AY13" s="130"/>
      <c r="AZ13" s="159"/>
      <c r="BA13" s="129"/>
      <c r="BB13" s="129"/>
      <c r="BC13" s="129"/>
      <c r="BD13" s="130"/>
      <c r="BE13" s="159"/>
      <c r="BF13" s="129"/>
      <c r="BG13" s="129"/>
      <c r="BH13" s="129"/>
      <c r="BI13" s="130"/>
      <c r="BJ13" s="27"/>
      <c r="BK13" s="27"/>
      <c r="BL13" s="27"/>
    </row>
    <row r="14" spans="1:64" ht="30" customHeight="1" x14ac:dyDescent="0.25">
      <c r="A14" s="27"/>
      <c r="B14" s="163"/>
      <c r="C14" s="164"/>
      <c r="D14" s="164"/>
      <c r="E14" s="164"/>
      <c r="F14" s="165"/>
      <c r="G14" s="163"/>
      <c r="H14" s="164"/>
      <c r="I14" s="164"/>
      <c r="J14" s="164"/>
      <c r="K14" s="165"/>
      <c r="L14" s="163"/>
      <c r="M14" s="164"/>
      <c r="N14" s="164"/>
      <c r="O14" s="164"/>
      <c r="P14" s="165"/>
      <c r="Q14" s="163"/>
      <c r="R14" s="164"/>
      <c r="S14" s="164"/>
      <c r="T14" s="164"/>
      <c r="U14" s="165"/>
      <c r="V14" s="163"/>
      <c r="W14" s="164"/>
      <c r="X14" s="164"/>
      <c r="Y14" s="164"/>
      <c r="Z14" s="165"/>
      <c r="AA14" s="163"/>
      <c r="AB14" s="164"/>
      <c r="AC14" s="164"/>
      <c r="AD14" s="164"/>
      <c r="AE14" s="165"/>
      <c r="AF14" s="163"/>
      <c r="AG14" s="164"/>
      <c r="AH14" s="164"/>
      <c r="AI14" s="164"/>
      <c r="AJ14" s="165"/>
      <c r="AK14" s="163"/>
      <c r="AL14" s="164"/>
      <c r="AM14" s="164"/>
      <c r="AN14" s="164"/>
      <c r="AO14" s="165"/>
      <c r="AP14" s="163"/>
      <c r="AQ14" s="164"/>
      <c r="AR14" s="164"/>
      <c r="AS14" s="164"/>
      <c r="AT14" s="165"/>
      <c r="AU14" s="131"/>
      <c r="AV14" s="132"/>
      <c r="AW14" s="132"/>
      <c r="AX14" s="132"/>
      <c r="AY14" s="133"/>
      <c r="AZ14" s="131"/>
      <c r="BA14" s="132"/>
      <c r="BB14" s="132"/>
      <c r="BC14" s="132"/>
      <c r="BD14" s="133"/>
      <c r="BE14" s="131"/>
      <c r="BF14" s="132"/>
      <c r="BG14" s="132"/>
      <c r="BH14" s="132"/>
      <c r="BI14" s="133"/>
      <c r="BJ14" s="27"/>
      <c r="BK14" s="27"/>
      <c r="BL14" s="27"/>
    </row>
    <row r="15" spans="1:64" ht="15.75" x14ac:dyDescent="0.25">
      <c r="A15" s="1"/>
      <c r="B15" s="121">
        <v>2</v>
      </c>
      <c r="C15" s="121">
        <v>2</v>
      </c>
      <c r="D15" s="121" t="s">
        <v>7</v>
      </c>
      <c r="E15" s="121" t="s">
        <v>55</v>
      </c>
      <c r="F15" s="121">
        <f>(B15*4)-C15</f>
        <v>6</v>
      </c>
      <c r="G15" s="121">
        <v>2</v>
      </c>
      <c r="H15" s="121">
        <v>2</v>
      </c>
      <c r="I15" s="121" t="s">
        <v>7</v>
      </c>
      <c r="J15" s="121" t="s">
        <v>55</v>
      </c>
      <c r="K15" s="121">
        <f>(G15*4)-H15</f>
        <v>6</v>
      </c>
      <c r="L15" s="121">
        <v>3</v>
      </c>
      <c r="M15" s="121">
        <v>3</v>
      </c>
      <c r="N15" s="121" t="s">
        <v>7</v>
      </c>
      <c r="O15" s="121" t="s">
        <v>55</v>
      </c>
      <c r="P15" s="121">
        <f>(L15*4)-M15</f>
        <v>9</v>
      </c>
      <c r="Q15" s="121">
        <v>4</v>
      </c>
      <c r="R15" s="121">
        <v>4</v>
      </c>
      <c r="S15" s="121" t="s">
        <v>7</v>
      </c>
      <c r="T15" s="121" t="s">
        <v>55</v>
      </c>
      <c r="U15" s="121">
        <f>(Q15*4)-R15</f>
        <v>12</v>
      </c>
      <c r="V15" s="121">
        <v>4</v>
      </c>
      <c r="W15" s="121">
        <v>4</v>
      </c>
      <c r="X15" s="121" t="s">
        <v>7</v>
      </c>
      <c r="Y15" s="121" t="s">
        <v>55</v>
      </c>
      <c r="Z15" s="121">
        <f>(V15*4)-W15</f>
        <v>12</v>
      </c>
      <c r="AA15" s="121">
        <v>3</v>
      </c>
      <c r="AB15" s="121">
        <v>3</v>
      </c>
      <c r="AC15" s="121" t="s">
        <v>7</v>
      </c>
      <c r="AD15" s="121" t="s">
        <v>55</v>
      </c>
      <c r="AE15" s="121">
        <f>(AA15*4)-AB15</f>
        <v>9</v>
      </c>
      <c r="AF15" s="121">
        <v>2</v>
      </c>
      <c r="AG15" s="121">
        <v>2</v>
      </c>
      <c r="AH15" s="121" t="s">
        <v>7</v>
      </c>
      <c r="AI15" s="121" t="s">
        <v>55</v>
      </c>
      <c r="AJ15" s="121">
        <f>(AF15*4)-AG15</f>
        <v>6</v>
      </c>
      <c r="AK15" s="121">
        <v>2</v>
      </c>
      <c r="AL15" s="121">
        <v>1</v>
      </c>
      <c r="AM15" s="121" t="s">
        <v>7</v>
      </c>
      <c r="AN15" s="121" t="s">
        <v>55</v>
      </c>
      <c r="AO15" s="121">
        <f>(AK15*4)-AL15</f>
        <v>7</v>
      </c>
      <c r="AP15" s="121">
        <v>6</v>
      </c>
      <c r="AQ15" s="121">
        <v>1</v>
      </c>
      <c r="AR15" s="121" t="s">
        <v>7</v>
      </c>
      <c r="AS15" s="121" t="s">
        <v>55</v>
      </c>
      <c r="AT15" s="121">
        <f>(AP15*3)-AQ15</f>
        <v>17</v>
      </c>
      <c r="AU15" s="31"/>
      <c r="AV15" s="31"/>
      <c r="AW15" s="31"/>
      <c r="AX15" s="31"/>
      <c r="AY15" s="31">
        <f>(AU15*3)-AV15</f>
        <v>0</v>
      </c>
      <c r="AZ15" s="31"/>
      <c r="BA15" s="31"/>
      <c r="BB15" s="31"/>
      <c r="BC15" s="31"/>
      <c r="BD15" s="31">
        <f>(AZ15*3)-BA15</f>
        <v>0</v>
      </c>
      <c r="BE15" s="31"/>
      <c r="BF15" s="31"/>
      <c r="BG15" s="31"/>
      <c r="BH15" s="31"/>
      <c r="BI15" s="31">
        <f>(BE15*3)-BF15</f>
        <v>0</v>
      </c>
      <c r="BJ15" s="1"/>
      <c r="BK15" s="1"/>
      <c r="BL15" s="1"/>
    </row>
    <row r="16" spans="1:64" ht="30" customHeight="1" x14ac:dyDescent="0.25">
      <c r="A16" s="27"/>
      <c r="B16" s="160" t="s">
        <v>56</v>
      </c>
      <c r="C16" s="161"/>
      <c r="D16" s="161"/>
      <c r="E16" s="161"/>
      <c r="F16" s="162"/>
      <c r="G16" s="160" t="s">
        <v>57</v>
      </c>
      <c r="H16" s="161"/>
      <c r="I16" s="161"/>
      <c r="J16" s="161"/>
      <c r="K16" s="162"/>
      <c r="L16" s="160" t="s">
        <v>58</v>
      </c>
      <c r="M16" s="161"/>
      <c r="N16" s="161"/>
      <c r="O16" s="161"/>
      <c r="P16" s="162"/>
      <c r="Q16" s="160" t="s">
        <v>59</v>
      </c>
      <c r="R16" s="161"/>
      <c r="S16" s="161"/>
      <c r="T16" s="161"/>
      <c r="U16" s="162"/>
      <c r="V16" s="160" t="s">
        <v>60</v>
      </c>
      <c r="W16" s="161"/>
      <c r="X16" s="161"/>
      <c r="Y16" s="161"/>
      <c r="Z16" s="162"/>
      <c r="AA16" s="160" t="s">
        <v>61</v>
      </c>
      <c r="AB16" s="161"/>
      <c r="AC16" s="161"/>
      <c r="AD16" s="161"/>
      <c r="AE16" s="162"/>
      <c r="AF16" s="160" t="s">
        <v>62</v>
      </c>
      <c r="AG16" s="161"/>
      <c r="AH16" s="161"/>
      <c r="AI16" s="161"/>
      <c r="AJ16" s="162"/>
      <c r="AK16" s="160" t="s">
        <v>63</v>
      </c>
      <c r="AL16" s="161"/>
      <c r="AM16" s="161"/>
      <c r="AN16" s="161"/>
      <c r="AO16" s="162"/>
      <c r="AP16" s="160" t="s">
        <v>64</v>
      </c>
      <c r="AQ16" s="161"/>
      <c r="AR16" s="161"/>
      <c r="AS16" s="161"/>
      <c r="AT16" s="162"/>
      <c r="AU16" s="159"/>
      <c r="AV16" s="129"/>
      <c r="AW16" s="129"/>
      <c r="AX16" s="129"/>
      <c r="AY16" s="130"/>
      <c r="AZ16" s="159"/>
      <c r="BA16" s="129"/>
      <c r="BB16" s="129"/>
      <c r="BC16" s="129"/>
      <c r="BD16" s="130"/>
      <c r="BE16" s="159"/>
      <c r="BF16" s="129"/>
      <c r="BG16" s="129"/>
      <c r="BH16" s="129"/>
      <c r="BI16" s="130"/>
      <c r="BJ16" s="27"/>
      <c r="BK16" s="27"/>
      <c r="BL16" s="27"/>
    </row>
    <row r="17" spans="1:64" ht="30" customHeight="1" x14ac:dyDescent="0.25">
      <c r="A17" s="27"/>
      <c r="B17" s="163"/>
      <c r="C17" s="164"/>
      <c r="D17" s="164"/>
      <c r="E17" s="164"/>
      <c r="F17" s="165"/>
      <c r="G17" s="163"/>
      <c r="H17" s="164"/>
      <c r="I17" s="164"/>
      <c r="J17" s="164"/>
      <c r="K17" s="165"/>
      <c r="L17" s="163"/>
      <c r="M17" s="164"/>
      <c r="N17" s="164"/>
      <c r="O17" s="164"/>
      <c r="P17" s="165"/>
      <c r="Q17" s="163"/>
      <c r="R17" s="164"/>
      <c r="S17" s="164"/>
      <c r="T17" s="164"/>
      <c r="U17" s="165"/>
      <c r="V17" s="163"/>
      <c r="W17" s="164"/>
      <c r="X17" s="164"/>
      <c r="Y17" s="164"/>
      <c r="Z17" s="165"/>
      <c r="AA17" s="163"/>
      <c r="AB17" s="164"/>
      <c r="AC17" s="164"/>
      <c r="AD17" s="164"/>
      <c r="AE17" s="165"/>
      <c r="AF17" s="163"/>
      <c r="AG17" s="164"/>
      <c r="AH17" s="164"/>
      <c r="AI17" s="164"/>
      <c r="AJ17" s="165"/>
      <c r="AK17" s="163"/>
      <c r="AL17" s="164"/>
      <c r="AM17" s="164"/>
      <c r="AN17" s="164"/>
      <c r="AO17" s="165"/>
      <c r="AP17" s="163"/>
      <c r="AQ17" s="164"/>
      <c r="AR17" s="164"/>
      <c r="AS17" s="164"/>
      <c r="AT17" s="165"/>
      <c r="AU17" s="131"/>
      <c r="AV17" s="132"/>
      <c r="AW17" s="132"/>
      <c r="AX17" s="132"/>
      <c r="AY17" s="133"/>
      <c r="AZ17" s="131"/>
      <c r="BA17" s="132"/>
      <c r="BB17" s="132"/>
      <c r="BC17" s="132"/>
      <c r="BD17" s="133"/>
      <c r="BE17" s="131"/>
      <c r="BF17" s="132"/>
      <c r="BG17" s="132"/>
      <c r="BH17" s="132"/>
      <c r="BI17" s="133"/>
      <c r="BJ17" s="27"/>
      <c r="BK17" s="27"/>
      <c r="BL17" s="27"/>
    </row>
    <row r="18" spans="1:64" ht="15.75" x14ac:dyDescent="0.25">
      <c r="A18" s="1"/>
      <c r="B18" s="121">
        <v>3</v>
      </c>
      <c r="C18" s="121">
        <v>3</v>
      </c>
      <c r="D18" s="121" t="s">
        <v>7</v>
      </c>
      <c r="E18" s="121" t="s">
        <v>55</v>
      </c>
      <c r="F18" s="121">
        <f>(B18*4)-C18</f>
        <v>9</v>
      </c>
      <c r="G18" s="121">
        <v>3</v>
      </c>
      <c r="H18" s="121">
        <v>3</v>
      </c>
      <c r="I18" s="121" t="s">
        <v>7</v>
      </c>
      <c r="J18" s="121" t="s">
        <v>55</v>
      </c>
      <c r="K18" s="121">
        <f>(G18*4)-H18</f>
        <v>9</v>
      </c>
      <c r="L18" s="121">
        <v>3</v>
      </c>
      <c r="M18" s="121">
        <v>3</v>
      </c>
      <c r="N18" s="121" t="s">
        <v>7</v>
      </c>
      <c r="O18" s="121" t="s">
        <v>55</v>
      </c>
      <c r="P18" s="121">
        <f>(L18*4)-M18</f>
        <v>9</v>
      </c>
      <c r="Q18" s="121">
        <v>3</v>
      </c>
      <c r="R18" s="121">
        <v>3</v>
      </c>
      <c r="S18" s="121" t="s">
        <v>7</v>
      </c>
      <c r="T18" s="121" t="s">
        <v>55</v>
      </c>
      <c r="U18" s="121">
        <f>(Q18*4)-R18</f>
        <v>9</v>
      </c>
      <c r="V18" s="121">
        <v>3</v>
      </c>
      <c r="W18" s="121">
        <v>3</v>
      </c>
      <c r="X18" s="121" t="s">
        <v>7</v>
      </c>
      <c r="Y18" s="121" t="s">
        <v>55</v>
      </c>
      <c r="Z18" s="121">
        <f>(V18*4)-W18</f>
        <v>9</v>
      </c>
      <c r="AA18" s="121">
        <v>3</v>
      </c>
      <c r="AB18" s="121">
        <v>3</v>
      </c>
      <c r="AC18" s="121" t="s">
        <v>7</v>
      </c>
      <c r="AD18" s="121" t="s">
        <v>55</v>
      </c>
      <c r="AE18" s="121">
        <f>(AA18*4)-AB18</f>
        <v>9</v>
      </c>
      <c r="AF18" s="121">
        <v>3</v>
      </c>
      <c r="AG18" s="121">
        <v>3</v>
      </c>
      <c r="AH18" s="121" t="s">
        <v>7</v>
      </c>
      <c r="AI18" s="121" t="s">
        <v>65</v>
      </c>
      <c r="AJ18" s="121">
        <f>(AF18*4)-AG18</f>
        <v>9</v>
      </c>
      <c r="AK18" s="121">
        <v>3</v>
      </c>
      <c r="AL18" s="121">
        <v>3</v>
      </c>
      <c r="AM18" s="121" t="s">
        <v>7</v>
      </c>
      <c r="AN18" s="121" t="s">
        <v>65</v>
      </c>
      <c r="AO18" s="121">
        <f>(AK18*4)-AL18</f>
        <v>9</v>
      </c>
      <c r="AP18" s="121">
        <v>3</v>
      </c>
      <c r="AQ18" s="121">
        <v>3</v>
      </c>
      <c r="AR18" s="121" t="s">
        <v>7</v>
      </c>
      <c r="AS18" s="121" t="s">
        <v>65</v>
      </c>
      <c r="AT18" s="121">
        <f>(AP18*3)-AQ18</f>
        <v>6</v>
      </c>
      <c r="AU18" s="31"/>
      <c r="AV18" s="31"/>
      <c r="AW18" s="31"/>
      <c r="AX18" s="31"/>
      <c r="AY18" s="31">
        <f>(AU18*3)-AV18</f>
        <v>0</v>
      </c>
      <c r="AZ18" s="31"/>
      <c r="BA18" s="31"/>
      <c r="BB18" s="31"/>
      <c r="BC18" s="31"/>
      <c r="BD18" s="31">
        <f>(AZ18*3)-BA18</f>
        <v>0</v>
      </c>
      <c r="BE18" s="31"/>
      <c r="BF18" s="31"/>
      <c r="BG18" s="31"/>
      <c r="BH18" s="31"/>
      <c r="BI18" s="31">
        <f>(BE18*3)-BF18</f>
        <v>0</v>
      </c>
      <c r="BJ18" s="1"/>
      <c r="BK18" s="1"/>
      <c r="BL18" s="1"/>
    </row>
    <row r="19" spans="1:64" ht="30" customHeight="1" x14ac:dyDescent="0.25">
      <c r="A19" s="27"/>
      <c r="B19" s="160" t="s">
        <v>66</v>
      </c>
      <c r="C19" s="161"/>
      <c r="D19" s="161"/>
      <c r="E19" s="161"/>
      <c r="F19" s="162"/>
      <c r="G19" s="160" t="s">
        <v>67</v>
      </c>
      <c r="H19" s="161"/>
      <c r="I19" s="161"/>
      <c r="J19" s="161"/>
      <c r="K19" s="162"/>
      <c r="L19" s="160" t="s">
        <v>68</v>
      </c>
      <c r="M19" s="161"/>
      <c r="N19" s="161"/>
      <c r="O19" s="161"/>
      <c r="P19" s="162"/>
      <c r="Q19" s="160" t="s">
        <v>69</v>
      </c>
      <c r="R19" s="161"/>
      <c r="S19" s="161"/>
      <c r="T19" s="161"/>
      <c r="U19" s="162"/>
      <c r="V19" s="160" t="s">
        <v>70</v>
      </c>
      <c r="W19" s="161"/>
      <c r="X19" s="161"/>
      <c r="Y19" s="161"/>
      <c r="Z19" s="162"/>
      <c r="AA19" s="160" t="s">
        <v>71</v>
      </c>
      <c r="AB19" s="161"/>
      <c r="AC19" s="161"/>
      <c r="AD19" s="161"/>
      <c r="AE19" s="162"/>
      <c r="AF19" s="160" t="s">
        <v>72</v>
      </c>
      <c r="AG19" s="161"/>
      <c r="AH19" s="161"/>
      <c r="AI19" s="161"/>
      <c r="AJ19" s="162"/>
      <c r="AK19" s="160" t="s">
        <v>73</v>
      </c>
      <c r="AL19" s="161"/>
      <c r="AM19" s="161"/>
      <c r="AN19" s="161"/>
      <c r="AO19" s="162"/>
      <c r="AP19" s="160" t="s">
        <v>74</v>
      </c>
      <c r="AQ19" s="161"/>
      <c r="AR19" s="161"/>
      <c r="AS19" s="161"/>
      <c r="AT19" s="162"/>
      <c r="AU19" s="159"/>
      <c r="AV19" s="129"/>
      <c r="AW19" s="129"/>
      <c r="AX19" s="129"/>
      <c r="AY19" s="130"/>
      <c r="AZ19" s="159"/>
      <c r="BA19" s="129"/>
      <c r="BB19" s="129"/>
      <c r="BC19" s="129"/>
      <c r="BD19" s="130"/>
      <c r="BE19" s="159"/>
      <c r="BF19" s="129"/>
      <c r="BG19" s="129"/>
      <c r="BH19" s="129"/>
      <c r="BI19" s="130"/>
      <c r="BJ19" s="27"/>
      <c r="BK19" s="27"/>
      <c r="BL19" s="27"/>
    </row>
    <row r="20" spans="1:64" ht="30" customHeight="1" x14ac:dyDescent="0.25">
      <c r="A20" s="27"/>
      <c r="B20" s="163"/>
      <c r="C20" s="164"/>
      <c r="D20" s="164"/>
      <c r="E20" s="164"/>
      <c r="F20" s="165"/>
      <c r="G20" s="163"/>
      <c r="H20" s="164"/>
      <c r="I20" s="164"/>
      <c r="J20" s="164"/>
      <c r="K20" s="165"/>
      <c r="L20" s="163"/>
      <c r="M20" s="164"/>
      <c r="N20" s="164"/>
      <c r="O20" s="164"/>
      <c r="P20" s="165"/>
      <c r="Q20" s="163"/>
      <c r="R20" s="164"/>
      <c r="S20" s="164"/>
      <c r="T20" s="164"/>
      <c r="U20" s="165"/>
      <c r="V20" s="163"/>
      <c r="W20" s="164"/>
      <c r="X20" s="164"/>
      <c r="Y20" s="164"/>
      <c r="Z20" s="165"/>
      <c r="AA20" s="163"/>
      <c r="AB20" s="164"/>
      <c r="AC20" s="164"/>
      <c r="AD20" s="164"/>
      <c r="AE20" s="165"/>
      <c r="AF20" s="163"/>
      <c r="AG20" s="164"/>
      <c r="AH20" s="164"/>
      <c r="AI20" s="164"/>
      <c r="AJ20" s="165"/>
      <c r="AK20" s="163"/>
      <c r="AL20" s="164"/>
      <c r="AM20" s="164"/>
      <c r="AN20" s="164"/>
      <c r="AO20" s="165"/>
      <c r="AP20" s="163"/>
      <c r="AQ20" s="164"/>
      <c r="AR20" s="164"/>
      <c r="AS20" s="164"/>
      <c r="AT20" s="165"/>
      <c r="AU20" s="131"/>
      <c r="AV20" s="132"/>
      <c r="AW20" s="132"/>
      <c r="AX20" s="132"/>
      <c r="AY20" s="133"/>
      <c r="AZ20" s="131"/>
      <c r="BA20" s="132"/>
      <c r="BB20" s="132"/>
      <c r="BC20" s="132"/>
      <c r="BD20" s="133"/>
      <c r="BE20" s="131"/>
      <c r="BF20" s="132"/>
      <c r="BG20" s="132"/>
      <c r="BH20" s="132"/>
      <c r="BI20" s="133"/>
      <c r="BJ20" s="27"/>
      <c r="BK20" s="27"/>
      <c r="BL20" s="27"/>
    </row>
    <row r="21" spans="1:64" ht="15.75" customHeight="1" x14ac:dyDescent="0.25">
      <c r="A21" s="1"/>
      <c r="B21" s="121">
        <v>3</v>
      </c>
      <c r="C21" s="121">
        <v>3</v>
      </c>
      <c r="D21" s="121" t="s">
        <v>7</v>
      </c>
      <c r="E21" s="121" t="s">
        <v>55</v>
      </c>
      <c r="F21" s="121">
        <f>(B21*4)-C21</f>
        <v>9</v>
      </c>
      <c r="G21" s="121">
        <v>3</v>
      </c>
      <c r="H21" s="121">
        <v>3</v>
      </c>
      <c r="I21" s="121" t="s">
        <v>7</v>
      </c>
      <c r="J21" s="121" t="s">
        <v>55</v>
      </c>
      <c r="K21" s="121">
        <f>(G21*4)-H21</f>
        <v>9</v>
      </c>
      <c r="L21" s="121">
        <v>3</v>
      </c>
      <c r="M21" s="121">
        <v>3</v>
      </c>
      <c r="N21" s="121" t="s">
        <v>7</v>
      </c>
      <c r="O21" s="121" t="s">
        <v>55</v>
      </c>
      <c r="P21" s="121">
        <f>(L21*4)-M21</f>
        <v>9</v>
      </c>
      <c r="Q21" s="121">
        <v>3</v>
      </c>
      <c r="R21" s="121">
        <v>3</v>
      </c>
      <c r="S21" s="121" t="s">
        <v>7</v>
      </c>
      <c r="T21" s="121" t="s">
        <v>55</v>
      </c>
      <c r="U21" s="121">
        <f>(Q21*4)-R21</f>
        <v>9</v>
      </c>
      <c r="V21" s="121">
        <v>3</v>
      </c>
      <c r="W21" s="121">
        <v>3</v>
      </c>
      <c r="X21" s="121" t="s">
        <v>7</v>
      </c>
      <c r="Y21" s="121" t="s">
        <v>55</v>
      </c>
      <c r="Z21" s="121">
        <f>(V21*4)-W21</f>
        <v>9</v>
      </c>
      <c r="AA21" s="121">
        <v>3</v>
      </c>
      <c r="AB21" s="121">
        <v>3</v>
      </c>
      <c r="AC21" s="121" t="s">
        <v>7</v>
      </c>
      <c r="AD21" s="121" t="s">
        <v>55</v>
      </c>
      <c r="AE21" s="121">
        <f>(AA21*4)-AB21</f>
        <v>9</v>
      </c>
      <c r="AF21" s="121">
        <v>2</v>
      </c>
      <c r="AG21" s="121">
        <v>2</v>
      </c>
      <c r="AH21" s="121" t="s">
        <v>7</v>
      </c>
      <c r="AI21" s="121" t="s">
        <v>55</v>
      </c>
      <c r="AJ21" s="121">
        <f>(AF21*4)-AG21</f>
        <v>6</v>
      </c>
      <c r="AK21" s="121">
        <v>3</v>
      </c>
      <c r="AL21" s="121">
        <v>3</v>
      </c>
      <c r="AM21" s="121" t="s">
        <v>7</v>
      </c>
      <c r="AN21" s="121" t="s">
        <v>65</v>
      </c>
      <c r="AO21" s="121">
        <f>(AK21*4)-AL21</f>
        <v>9</v>
      </c>
      <c r="AP21" s="121">
        <v>3</v>
      </c>
      <c r="AQ21" s="121">
        <v>3</v>
      </c>
      <c r="AR21" s="121" t="s">
        <v>7</v>
      </c>
      <c r="AS21" s="121" t="s">
        <v>65</v>
      </c>
      <c r="AT21" s="121">
        <f>(AP21*3)-AQ21</f>
        <v>6</v>
      </c>
      <c r="AU21" s="31"/>
      <c r="AV21" s="31"/>
      <c r="AW21" s="31"/>
      <c r="AX21" s="31"/>
      <c r="AY21" s="31">
        <f>(AU21*3)-AV21</f>
        <v>0</v>
      </c>
      <c r="AZ21" s="31"/>
      <c r="BA21" s="31"/>
      <c r="BB21" s="31"/>
      <c r="BC21" s="31"/>
      <c r="BD21" s="31">
        <f>(AZ21*3)-BA21</f>
        <v>0</v>
      </c>
      <c r="BE21" s="31"/>
      <c r="BF21" s="31"/>
      <c r="BG21" s="31"/>
      <c r="BH21" s="31"/>
      <c r="BI21" s="31">
        <f>(BE21*3)-BF21</f>
        <v>0</v>
      </c>
      <c r="BJ21" s="1"/>
      <c r="BK21" s="1"/>
      <c r="BL21" s="1"/>
    </row>
    <row r="22" spans="1:64" ht="30" customHeight="1" x14ac:dyDescent="0.25">
      <c r="A22" s="27"/>
      <c r="B22" s="160" t="s">
        <v>75</v>
      </c>
      <c r="C22" s="161"/>
      <c r="D22" s="161"/>
      <c r="E22" s="161"/>
      <c r="F22" s="162"/>
      <c r="G22" s="166" t="s">
        <v>76</v>
      </c>
      <c r="H22" s="161"/>
      <c r="I22" s="161"/>
      <c r="J22" s="161"/>
      <c r="K22" s="162"/>
      <c r="L22" s="160" t="s">
        <v>77</v>
      </c>
      <c r="M22" s="161"/>
      <c r="N22" s="161"/>
      <c r="O22" s="161"/>
      <c r="P22" s="162"/>
      <c r="Q22" s="160" t="s">
        <v>78</v>
      </c>
      <c r="R22" s="161"/>
      <c r="S22" s="161"/>
      <c r="T22" s="161"/>
      <c r="U22" s="162"/>
      <c r="V22" s="160" t="s">
        <v>79</v>
      </c>
      <c r="W22" s="161"/>
      <c r="X22" s="161"/>
      <c r="Y22" s="161"/>
      <c r="Z22" s="162"/>
      <c r="AA22" s="160" t="s">
        <v>80</v>
      </c>
      <c r="AB22" s="161"/>
      <c r="AC22" s="161"/>
      <c r="AD22" s="161"/>
      <c r="AE22" s="162"/>
      <c r="AF22" s="160" t="s">
        <v>81</v>
      </c>
      <c r="AG22" s="161"/>
      <c r="AH22" s="161"/>
      <c r="AI22" s="161"/>
      <c r="AJ22" s="162"/>
      <c r="AK22" s="160" t="s">
        <v>82</v>
      </c>
      <c r="AL22" s="161"/>
      <c r="AM22" s="161"/>
      <c r="AN22" s="161"/>
      <c r="AO22" s="162"/>
      <c r="AP22" s="171" t="s">
        <v>83</v>
      </c>
      <c r="AQ22" s="161"/>
      <c r="AR22" s="161"/>
      <c r="AS22" s="161"/>
      <c r="AT22" s="162"/>
      <c r="AU22" s="159"/>
      <c r="AV22" s="129"/>
      <c r="AW22" s="129"/>
      <c r="AX22" s="129"/>
      <c r="AY22" s="130"/>
      <c r="AZ22" s="159"/>
      <c r="BA22" s="129"/>
      <c r="BB22" s="129"/>
      <c r="BC22" s="129"/>
      <c r="BD22" s="130"/>
      <c r="BE22" s="159"/>
      <c r="BF22" s="129"/>
      <c r="BG22" s="129"/>
      <c r="BH22" s="129"/>
      <c r="BI22" s="130"/>
      <c r="BJ22" s="27"/>
      <c r="BK22" s="27"/>
      <c r="BL22" s="27"/>
    </row>
    <row r="23" spans="1:64" ht="30" customHeight="1" x14ac:dyDescent="0.25">
      <c r="A23" s="27"/>
      <c r="B23" s="163"/>
      <c r="C23" s="164"/>
      <c r="D23" s="164"/>
      <c r="E23" s="164"/>
      <c r="F23" s="165"/>
      <c r="G23" s="163"/>
      <c r="H23" s="164"/>
      <c r="I23" s="164"/>
      <c r="J23" s="164"/>
      <c r="K23" s="165"/>
      <c r="L23" s="163"/>
      <c r="M23" s="164"/>
      <c r="N23" s="164"/>
      <c r="O23" s="164"/>
      <c r="P23" s="165"/>
      <c r="Q23" s="163"/>
      <c r="R23" s="164"/>
      <c r="S23" s="164"/>
      <c r="T23" s="164"/>
      <c r="U23" s="165"/>
      <c r="V23" s="163"/>
      <c r="W23" s="164"/>
      <c r="X23" s="164"/>
      <c r="Y23" s="164"/>
      <c r="Z23" s="165"/>
      <c r="AA23" s="163"/>
      <c r="AB23" s="164"/>
      <c r="AC23" s="164"/>
      <c r="AD23" s="164"/>
      <c r="AE23" s="165"/>
      <c r="AF23" s="163"/>
      <c r="AG23" s="164"/>
      <c r="AH23" s="164"/>
      <c r="AI23" s="164"/>
      <c r="AJ23" s="165"/>
      <c r="AK23" s="163"/>
      <c r="AL23" s="164"/>
      <c r="AM23" s="164"/>
      <c r="AN23" s="164"/>
      <c r="AO23" s="165"/>
      <c r="AP23" s="164"/>
      <c r="AQ23" s="164"/>
      <c r="AR23" s="164"/>
      <c r="AS23" s="164"/>
      <c r="AT23" s="165"/>
      <c r="AU23" s="131"/>
      <c r="AV23" s="132"/>
      <c r="AW23" s="132"/>
      <c r="AX23" s="132"/>
      <c r="AY23" s="133"/>
      <c r="AZ23" s="131"/>
      <c r="BA23" s="132"/>
      <c r="BB23" s="132"/>
      <c r="BC23" s="132"/>
      <c r="BD23" s="133"/>
      <c r="BE23" s="131"/>
      <c r="BF23" s="132"/>
      <c r="BG23" s="132"/>
      <c r="BH23" s="132"/>
      <c r="BI23" s="133"/>
      <c r="BJ23" s="27"/>
      <c r="BK23" s="27"/>
      <c r="BL23" s="27"/>
    </row>
    <row r="24" spans="1:64" ht="15.75" customHeight="1" x14ac:dyDescent="0.25">
      <c r="A24" s="1"/>
      <c r="B24" s="121">
        <v>2</v>
      </c>
      <c r="C24" s="121">
        <v>2</v>
      </c>
      <c r="D24" s="121" t="s">
        <v>7</v>
      </c>
      <c r="E24" s="121" t="s">
        <v>55</v>
      </c>
      <c r="F24" s="121">
        <f>(B24*4)-C24</f>
        <v>6</v>
      </c>
      <c r="G24" s="121">
        <v>2</v>
      </c>
      <c r="H24" s="121">
        <v>2</v>
      </c>
      <c r="I24" s="121" t="s">
        <v>1</v>
      </c>
      <c r="J24" s="121" t="s">
        <v>55</v>
      </c>
      <c r="K24" s="121">
        <f>(G24*4)-H24</f>
        <v>6</v>
      </c>
      <c r="L24" s="121">
        <v>3</v>
      </c>
      <c r="M24" s="121">
        <v>3</v>
      </c>
      <c r="N24" s="121" t="s">
        <v>7</v>
      </c>
      <c r="O24" s="121" t="s">
        <v>55</v>
      </c>
      <c r="P24" s="121">
        <f>(L24*4)-M24</f>
        <v>9</v>
      </c>
      <c r="Q24" s="121">
        <v>3</v>
      </c>
      <c r="R24" s="121">
        <v>3</v>
      </c>
      <c r="S24" s="121" t="s">
        <v>7</v>
      </c>
      <c r="T24" s="121" t="s">
        <v>55</v>
      </c>
      <c r="U24" s="121">
        <f>(Q24*4)-R24</f>
        <v>9</v>
      </c>
      <c r="V24" s="121">
        <v>3</v>
      </c>
      <c r="W24" s="121">
        <v>3</v>
      </c>
      <c r="X24" s="121" t="s">
        <v>7</v>
      </c>
      <c r="Y24" s="121" t="s">
        <v>55</v>
      </c>
      <c r="Z24" s="121">
        <f>(V24*4)-W24</f>
        <v>9</v>
      </c>
      <c r="AA24" s="121">
        <v>3</v>
      </c>
      <c r="AB24" s="121">
        <v>3</v>
      </c>
      <c r="AC24" s="121" t="s">
        <v>7</v>
      </c>
      <c r="AD24" s="121" t="s">
        <v>55</v>
      </c>
      <c r="AE24" s="121">
        <f>(AA24*4)-AB24</f>
        <v>9</v>
      </c>
      <c r="AF24" s="121">
        <v>3</v>
      </c>
      <c r="AG24" s="121">
        <v>3</v>
      </c>
      <c r="AH24" s="121" t="s">
        <v>7</v>
      </c>
      <c r="AI24" s="121" t="s">
        <v>55</v>
      </c>
      <c r="AJ24" s="121">
        <f>(AF24*4)-AG24</f>
        <v>9</v>
      </c>
      <c r="AK24" s="121">
        <v>2</v>
      </c>
      <c r="AL24" s="121">
        <v>2</v>
      </c>
      <c r="AM24" s="121" t="s">
        <v>7</v>
      </c>
      <c r="AN24" s="121" t="s">
        <v>55</v>
      </c>
      <c r="AO24" s="121">
        <f>(AK24*4)-AL24</f>
        <v>6</v>
      </c>
      <c r="AP24" s="122">
        <v>3</v>
      </c>
      <c r="AQ24" s="121">
        <v>3</v>
      </c>
      <c r="AR24" s="121" t="s">
        <v>7</v>
      </c>
      <c r="AS24" s="121" t="s">
        <v>65</v>
      </c>
      <c r="AT24" s="121">
        <f>(AP24*3)-AQ24</f>
        <v>6</v>
      </c>
      <c r="AU24" s="31"/>
      <c r="AV24" s="31"/>
      <c r="AW24" s="31"/>
      <c r="AX24" s="31"/>
      <c r="AY24" s="31">
        <f>(AU24*3)-AV24</f>
        <v>0</v>
      </c>
      <c r="AZ24" s="31"/>
      <c r="BA24" s="31"/>
      <c r="BB24" s="31"/>
      <c r="BC24" s="31"/>
      <c r="BD24" s="31">
        <f>(AZ24*3)-BA24</f>
        <v>0</v>
      </c>
      <c r="BE24" s="31"/>
      <c r="BF24" s="31"/>
      <c r="BG24" s="31"/>
      <c r="BH24" s="31"/>
      <c r="BI24" s="31">
        <f>(BE24*3)-BF24</f>
        <v>0</v>
      </c>
      <c r="BJ24" s="1"/>
      <c r="BK24" s="1"/>
      <c r="BL24" s="1"/>
    </row>
    <row r="25" spans="1:64" ht="30" customHeight="1" x14ac:dyDescent="0.25">
      <c r="A25" s="27"/>
      <c r="B25" s="160" t="s">
        <v>84</v>
      </c>
      <c r="C25" s="161"/>
      <c r="D25" s="161"/>
      <c r="E25" s="161"/>
      <c r="F25" s="162"/>
      <c r="G25" s="160" t="s">
        <v>85</v>
      </c>
      <c r="H25" s="161"/>
      <c r="I25" s="161"/>
      <c r="J25" s="161"/>
      <c r="K25" s="162"/>
      <c r="L25" s="160"/>
      <c r="M25" s="161"/>
      <c r="N25" s="161"/>
      <c r="O25" s="161"/>
      <c r="P25" s="162"/>
      <c r="Q25" s="160" t="s">
        <v>86</v>
      </c>
      <c r="R25" s="161"/>
      <c r="S25" s="161"/>
      <c r="T25" s="161"/>
      <c r="U25" s="162"/>
      <c r="V25" s="160" t="s">
        <v>87</v>
      </c>
      <c r="W25" s="161"/>
      <c r="X25" s="161"/>
      <c r="Y25" s="161"/>
      <c r="Z25" s="162"/>
      <c r="AA25" s="160" t="s">
        <v>88</v>
      </c>
      <c r="AB25" s="161"/>
      <c r="AC25" s="161"/>
      <c r="AD25" s="161"/>
      <c r="AE25" s="162"/>
      <c r="AF25" s="160" t="s">
        <v>89</v>
      </c>
      <c r="AG25" s="161"/>
      <c r="AH25" s="161"/>
      <c r="AI25" s="161"/>
      <c r="AJ25" s="162"/>
      <c r="AK25" s="172" t="s">
        <v>90</v>
      </c>
      <c r="AL25" s="161"/>
      <c r="AM25" s="161"/>
      <c r="AN25" s="161"/>
      <c r="AO25" s="162"/>
      <c r="AP25" s="171"/>
      <c r="AQ25" s="161"/>
      <c r="AR25" s="161"/>
      <c r="AS25" s="161"/>
      <c r="AT25" s="162"/>
      <c r="AU25" s="159"/>
      <c r="AV25" s="129"/>
      <c r="AW25" s="129"/>
      <c r="AX25" s="129"/>
      <c r="AY25" s="130"/>
      <c r="AZ25" s="159"/>
      <c r="BA25" s="129"/>
      <c r="BB25" s="129"/>
      <c r="BC25" s="129"/>
      <c r="BD25" s="130"/>
      <c r="BE25" s="159"/>
      <c r="BF25" s="129"/>
      <c r="BG25" s="129"/>
      <c r="BH25" s="129"/>
      <c r="BI25" s="130"/>
      <c r="BJ25" s="27"/>
      <c r="BK25" s="27"/>
      <c r="BL25" s="27"/>
    </row>
    <row r="26" spans="1:64" ht="30" customHeight="1" x14ac:dyDescent="0.25">
      <c r="A26" s="27"/>
      <c r="B26" s="163"/>
      <c r="C26" s="164"/>
      <c r="D26" s="164"/>
      <c r="E26" s="164"/>
      <c r="F26" s="165"/>
      <c r="G26" s="163"/>
      <c r="H26" s="164"/>
      <c r="I26" s="164"/>
      <c r="J26" s="164"/>
      <c r="K26" s="165"/>
      <c r="L26" s="163"/>
      <c r="M26" s="164"/>
      <c r="N26" s="164"/>
      <c r="O26" s="164"/>
      <c r="P26" s="165"/>
      <c r="Q26" s="163"/>
      <c r="R26" s="164"/>
      <c r="S26" s="164"/>
      <c r="T26" s="164"/>
      <c r="U26" s="165"/>
      <c r="V26" s="163"/>
      <c r="W26" s="164"/>
      <c r="X26" s="164"/>
      <c r="Y26" s="164"/>
      <c r="Z26" s="165"/>
      <c r="AA26" s="163"/>
      <c r="AB26" s="164"/>
      <c r="AC26" s="164"/>
      <c r="AD26" s="164"/>
      <c r="AE26" s="165"/>
      <c r="AF26" s="163"/>
      <c r="AG26" s="164"/>
      <c r="AH26" s="164"/>
      <c r="AI26" s="164"/>
      <c r="AJ26" s="165"/>
      <c r="AK26" s="163"/>
      <c r="AL26" s="164"/>
      <c r="AM26" s="164"/>
      <c r="AN26" s="164"/>
      <c r="AO26" s="165"/>
      <c r="AP26" s="173"/>
      <c r="AQ26" s="173"/>
      <c r="AR26" s="173"/>
      <c r="AS26" s="173"/>
      <c r="AT26" s="174"/>
      <c r="AU26" s="131"/>
      <c r="AV26" s="132"/>
      <c r="AW26" s="132"/>
      <c r="AX26" s="132"/>
      <c r="AY26" s="133"/>
      <c r="AZ26" s="131"/>
      <c r="BA26" s="132"/>
      <c r="BB26" s="132"/>
      <c r="BC26" s="132"/>
      <c r="BD26" s="133"/>
      <c r="BE26" s="131"/>
      <c r="BF26" s="132"/>
      <c r="BG26" s="132"/>
      <c r="BH26" s="132"/>
      <c r="BI26" s="133"/>
      <c r="BJ26" s="27"/>
      <c r="BK26" s="27"/>
      <c r="BL26" s="27"/>
    </row>
    <row r="27" spans="1:64" ht="15.75" customHeight="1" x14ac:dyDescent="0.25">
      <c r="A27" s="1"/>
      <c r="B27" s="121">
        <v>2</v>
      </c>
      <c r="C27" s="121">
        <v>2</v>
      </c>
      <c r="D27" s="121" t="s">
        <v>1</v>
      </c>
      <c r="E27" s="121" t="s">
        <v>55</v>
      </c>
      <c r="F27" s="121">
        <f>(B27*4)-C27</f>
        <v>6</v>
      </c>
      <c r="G27" s="121">
        <v>2</v>
      </c>
      <c r="H27" s="121">
        <v>2</v>
      </c>
      <c r="I27" s="121" t="s">
        <v>1</v>
      </c>
      <c r="J27" s="121" t="s">
        <v>55</v>
      </c>
      <c r="K27" s="121">
        <f>(G27*4)-H27</f>
        <v>6</v>
      </c>
      <c r="L27" s="121"/>
      <c r="M27" s="121"/>
      <c r="N27" s="121" t="s">
        <v>34</v>
      </c>
      <c r="O27" s="121"/>
      <c r="P27" s="121"/>
      <c r="Q27" s="121">
        <v>3</v>
      </c>
      <c r="R27" s="121">
        <v>3</v>
      </c>
      <c r="S27" s="121" t="s">
        <v>7</v>
      </c>
      <c r="T27" s="121" t="s">
        <v>55</v>
      </c>
      <c r="U27" s="121">
        <f>(Q27*4)-R27</f>
        <v>9</v>
      </c>
      <c r="V27" s="121">
        <v>3</v>
      </c>
      <c r="W27" s="121">
        <v>3</v>
      </c>
      <c r="X27" s="121" t="s">
        <v>7</v>
      </c>
      <c r="Y27" s="121" t="s">
        <v>55</v>
      </c>
      <c r="Z27" s="121">
        <f>(V27*4)-W27</f>
        <v>9</v>
      </c>
      <c r="AA27" s="121">
        <v>3</v>
      </c>
      <c r="AB27" s="121">
        <v>3</v>
      </c>
      <c r="AC27" s="121" t="s">
        <v>7</v>
      </c>
      <c r="AD27" s="121" t="s">
        <v>55</v>
      </c>
      <c r="AE27" s="121">
        <f>(AA27*4)-AB27</f>
        <v>9</v>
      </c>
      <c r="AF27" s="121">
        <v>3</v>
      </c>
      <c r="AG27" s="121">
        <v>3</v>
      </c>
      <c r="AH27" s="121" t="s">
        <v>7</v>
      </c>
      <c r="AI27" s="121" t="s">
        <v>55</v>
      </c>
      <c r="AJ27" s="121">
        <f>(AF27*4)-AG27</f>
        <v>9</v>
      </c>
      <c r="AK27" s="121">
        <v>2</v>
      </c>
      <c r="AL27" s="123">
        <v>2</v>
      </c>
      <c r="AM27" s="123" t="s">
        <v>1</v>
      </c>
      <c r="AN27" s="123" t="s">
        <v>55</v>
      </c>
      <c r="AO27" s="123">
        <f>(AK27*4)-AL27</f>
        <v>6</v>
      </c>
      <c r="AP27" s="121"/>
      <c r="AQ27" s="121"/>
      <c r="AR27" s="121"/>
      <c r="AS27" s="121"/>
      <c r="AT27" s="121">
        <f>(AP27*3)-AQ27</f>
        <v>0</v>
      </c>
      <c r="AU27" s="33"/>
      <c r="AV27" s="34"/>
      <c r="AW27" s="34"/>
      <c r="AX27" s="34"/>
      <c r="AY27" s="34">
        <f>(AU27*3)-AV27</f>
        <v>0</v>
      </c>
      <c r="AZ27" s="34"/>
      <c r="BA27" s="34"/>
      <c r="BB27" s="34"/>
      <c r="BC27" s="34"/>
      <c r="BD27" s="34">
        <f>(AZ27*3)-BA27</f>
        <v>0</v>
      </c>
      <c r="BE27" s="34"/>
      <c r="BF27" s="34"/>
      <c r="BG27" s="34"/>
      <c r="BH27" s="34"/>
      <c r="BI27" s="34">
        <f>(BE27*3)-BF27</f>
        <v>0</v>
      </c>
      <c r="BJ27" s="1"/>
      <c r="BK27" s="1"/>
      <c r="BL27" s="1"/>
    </row>
    <row r="28" spans="1:64" ht="30" customHeight="1" x14ac:dyDescent="0.25">
      <c r="A28" s="27"/>
      <c r="B28" s="160" t="s">
        <v>91</v>
      </c>
      <c r="C28" s="161"/>
      <c r="D28" s="161"/>
      <c r="E28" s="161"/>
      <c r="F28" s="162"/>
      <c r="G28" s="160" t="s">
        <v>92</v>
      </c>
      <c r="H28" s="161"/>
      <c r="I28" s="161"/>
      <c r="J28" s="161"/>
      <c r="K28" s="162"/>
      <c r="L28" s="160" t="s">
        <v>93</v>
      </c>
      <c r="M28" s="161"/>
      <c r="N28" s="161"/>
      <c r="O28" s="161"/>
      <c r="P28" s="162"/>
      <c r="Q28" s="160" t="s">
        <v>94</v>
      </c>
      <c r="R28" s="161"/>
      <c r="S28" s="161"/>
      <c r="T28" s="161"/>
      <c r="U28" s="162"/>
      <c r="V28" s="160" t="s">
        <v>95</v>
      </c>
      <c r="W28" s="161"/>
      <c r="X28" s="161"/>
      <c r="Y28" s="161"/>
      <c r="Z28" s="162"/>
      <c r="AA28" s="160" t="s">
        <v>96</v>
      </c>
      <c r="AB28" s="161"/>
      <c r="AC28" s="161"/>
      <c r="AD28" s="161"/>
      <c r="AE28" s="162"/>
      <c r="AF28" s="160" t="s">
        <v>97</v>
      </c>
      <c r="AG28" s="161"/>
      <c r="AH28" s="161"/>
      <c r="AI28" s="161"/>
      <c r="AJ28" s="162"/>
      <c r="AK28" s="172" t="s">
        <v>98</v>
      </c>
      <c r="AL28" s="161"/>
      <c r="AM28" s="161"/>
      <c r="AN28" s="161"/>
      <c r="AO28" s="162"/>
      <c r="AP28" s="191"/>
      <c r="AQ28" s="173"/>
      <c r="AR28" s="173"/>
      <c r="AS28" s="173"/>
      <c r="AT28" s="173"/>
      <c r="AU28" s="187"/>
      <c r="AV28" s="127"/>
      <c r="AW28" s="127"/>
      <c r="AX28" s="127"/>
      <c r="AY28" s="127"/>
      <c r="AZ28" s="187"/>
      <c r="BA28" s="127"/>
      <c r="BB28" s="127"/>
      <c r="BC28" s="127"/>
      <c r="BD28" s="127"/>
      <c r="BE28" s="187"/>
      <c r="BF28" s="127"/>
      <c r="BG28" s="127"/>
      <c r="BH28" s="127"/>
      <c r="BI28" s="127"/>
      <c r="BJ28" s="27"/>
      <c r="BK28" s="27"/>
      <c r="BL28" s="27"/>
    </row>
    <row r="29" spans="1:64" ht="30" customHeight="1" x14ac:dyDescent="0.25">
      <c r="A29" s="27"/>
      <c r="B29" s="163"/>
      <c r="C29" s="164"/>
      <c r="D29" s="164"/>
      <c r="E29" s="164"/>
      <c r="F29" s="165"/>
      <c r="G29" s="163"/>
      <c r="H29" s="164"/>
      <c r="I29" s="164"/>
      <c r="J29" s="164"/>
      <c r="K29" s="165"/>
      <c r="L29" s="163"/>
      <c r="M29" s="164"/>
      <c r="N29" s="164"/>
      <c r="O29" s="164"/>
      <c r="P29" s="165"/>
      <c r="Q29" s="163"/>
      <c r="R29" s="164"/>
      <c r="S29" s="164"/>
      <c r="T29" s="164"/>
      <c r="U29" s="165"/>
      <c r="V29" s="163"/>
      <c r="W29" s="164"/>
      <c r="X29" s="164"/>
      <c r="Y29" s="164"/>
      <c r="Z29" s="165"/>
      <c r="AA29" s="163"/>
      <c r="AB29" s="164"/>
      <c r="AC29" s="164"/>
      <c r="AD29" s="164"/>
      <c r="AE29" s="165"/>
      <c r="AF29" s="163"/>
      <c r="AG29" s="164"/>
      <c r="AH29" s="164"/>
      <c r="AI29" s="164"/>
      <c r="AJ29" s="165"/>
      <c r="AK29" s="163"/>
      <c r="AL29" s="164"/>
      <c r="AM29" s="164"/>
      <c r="AN29" s="164"/>
      <c r="AO29" s="165"/>
      <c r="AP29" s="173"/>
      <c r="AQ29" s="173"/>
      <c r="AR29" s="173"/>
      <c r="AS29" s="173"/>
      <c r="AT29" s="173"/>
      <c r="AU29" s="127"/>
      <c r="AV29" s="127"/>
      <c r="AW29" s="127"/>
      <c r="AX29" s="127"/>
      <c r="AY29" s="127"/>
      <c r="AZ29" s="127"/>
      <c r="BA29" s="127"/>
      <c r="BB29" s="127"/>
      <c r="BC29" s="127"/>
      <c r="BD29" s="127"/>
      <c r="BE29" s="127"/>
      <c r="BF29" s="127"/>
      <c r="BG29" s="127"/>
      <c r="BH29" s="127"/>
      <c r="BI29" s="127"/>
      <c r="BJ29" s="27"/>
      <c r="BK29" s="27"/>
      <c r="BL29" s="35"/>
    </row>
    <row r="30" spans="1:64" ht="15.75" customHeight="1" x14ac:dyDescent="0.25">
      <c r="A30" s="1"/>
      <c r="B30" s="121">
        <v>2</v>
      </c>
      <c r="C30" s="121">
        <v>2</v>
      </c>
      <c r="D30" s="121" t="s">
        <v>1</v>
      </c>
      <c r="E30" s="121" t="s">
        <v>55</v>
      </c>
      <c r="F30" s="121">
        <f>(B30*4)-C30</f>
        <v>6</v>
      </c>
      <c r="G30" s="121">
        <v>2</v>
      </c>
      <c r="H30" s="121">
        <v>2</v>
      </c>
      <c r="I30" s="121" t="s">
        <v>1</v>
      </c>
      <c r="J30" s="121" t="s">
        <v>55</v>
      </c>
      <c r="K30" s="121">
        <f>(G30*4)-H30</f>
        <v>6</v>
      </c>
      <c r="L30" s="121">
        <v>2</v>
      </c>
      <c r="M30" s="121">
        <v>2</v>
      </c>
      <c r="N30" s="121" t="s">
        <v>1</v>
      </c>
      <c r="O30" s="121" t="s">
        <v>55</v>
      </c>
      <c r="P30" s="121">
        <f>(L30*4)-M30</f>
        <v>6</v>
      </c>
      <c r="Q30" s="121">
        <v>2</v>
      </c>
      <c r="R30" s="121">
        <v>2</v>
      </c>
      <c r="S30" s="121" t="s">
        <v>1</v>
      </c>
      <c r="T30" s="121" t="s">
        <v>55</v>
      </c>
      <c r="U30" s="121">
        <f>(Q30*4)-R30</f>
        <v>6</v>
      </c>
      <c r="V30" s="121">
        <v>2</v>
      </c>
      <c r="W30" s="121">
        <v>2</v>
      </c>
      <c r="X30" s="121" t="s">
        <v>7</v>
      </c>
      <c r="Y30" s="121" t="s">
        <v>55</v>
      </c>
      <c r="Z30" s="121">
        <f>(V30*4)-W30</f>
        <v>6</v>
      </c>
      <c r="AA30" s="121">
        <v>3</v>
      </c>
      <c r="AB30" s="121">
        <v>3</v>
      </c>
      <c r="AC30" s="121" t="s">
        <v>7</v>
      </c>
      <c r="AD30" s="121" t="s">
        <v>55</v>
      </c>
      <c r="AE30" s="121">
        <f>(AA30*4)-AB30</f>
        <v>9</v>
      </c>
      <c r="AF30" s="121">
        <v>3</v>
      </c>
      <c r="AG30" s="121">
        <v>3</v>
      </c>
      <c r="AH30" s="121" t="s">
        <v>7</v>
      </c>
      <c r="AI30" s="121" t="s">
        <v>65</v>
      </c>
      <c r="AJ30" s="121">
        <f>(AF30*4)-AG30</f>
        <v>9</v>
      </c>
      <c r="AK30" s="121">
        <v>3</v>
      </c>
      <c r="AL30" s="123">
        <v>3</v>
      </c>
      <c r="AM30" s="123" t="s">
        <v>7</v>
      </c>
      <c r="AN30" s="124"/>
      <c r="AO30" s="123">
        <f>(AK30*4)-AL30</f>
        <v>9</v>
      </c>
      <c r="AP30" s="125"/>
      <c r="AQ30" s="125"/>
      <c r="AR30" s="125"/>
      <c r="AS30" s="125"/>
      <c r="AT30" s="125"/>
      <c r="AU30" s="36"/>
      <c r="AV30" s="36"/>
      <c r="AW30" s="36"/>
      <c r="AX30" s="36"/>
      <c r="AY30" s="36">
        <f>(AU30*3)-AV30</f>
        <v>0</v>
      </c>
      <c r="AZ30" s="36"/>
      <c r="BA30" s="36"/>
      <c r="BB30" s="36"/>
      <c r="BC30" s="36"/>
      <c r="BD30" s="36">
        <f>(AZ30*3)-BA30</f>
        <v>0</v>
      </c>
      <c r="BE30" s="36"/>
      <c r="BF30" s="36"/>
      <c r="BG30" s="36"/>
      <c r="BH30" s="36"/>
      <c r="BI30" s="36">
        <f>(BE30*3)-BF30</f>
        <v>0</v>
      </c>
      <c r="BJ30" s="1"/>
      <c r="BK30" s="1"/>
      <c r="BL30" s="1"/>
    </row>
    <row r="31" spans="1:64" ht="30" customHeight="1" x14ac:dyDescent="0.25">
      <c r="A31" s="27"/>
      <c r="B31" s="192" t="s">
        <v>99</v>
      </c>
      <c r="C31" s="161"/>
      <c r="D31" s="161"/>
      <c r="E31" s="161"/>
      <c r="F31" s="162"/>
      <c r="G31" s="160" t="s">
        <v>100</v>
      </c>
      <c r="H31" s="161"/>
      <c r="I31" s="161"/>
      <c r="J31" s="161"/>
      <c r="K31" s="162"/>
      <c r="L31" s="160" t="s">
        <v>101</v>
      </c>
      <c r="M31" s="161"/>
      <c r="N31" s="161"/>
      <c r="O31" s="161"/>
      <c r="P31" s="162"/>
      <c r="Q31" s="191"/>
      <c r="R31" s="173"/>
      <c r="S31" s="173"/>
      <c r="T31" s="173"/>
      <c r="U31" s="173"/>
      <c r="V31" s="193"/>
      <c r="W31" s="173"/>
      <c r="X31" s="173"/>
      <c r="Y31" s="173"/>
      <c r="Z31" s="173"/>
      <c r="AA31" s="193"/>
      <c r="AB31" s="173"/>
      <c r="AC31" s="173"/>
      <c r="AD31" s="173"/>
      <c r="AE31" s="173"/>
      <c r="AF31" s="189"/>
      <c r="AG31" s="173"/>
      <c r="AH31" s="173"/>
      <c r="AI31" s="173"/>
      <c r="AJ31" s="173"/>
      <c r="AK31" s="189"/>
      <c r="AL31" s="173"/>
      <c r="AM31" s="173"/>
      <c r="AN31" s="173"/>
      <c r="AO31" s="173"/>
      <c r="AP31" s="191"/>
      <c r="AQ31" s="173"/>
      <c r="AR31" s="173"/>
      <c r="AS31" s="173"/>
      <c r="AT31" s="173"/>
      <c r="AU31" s="187"/>
      <c r="AV31" s="127"/>
      <c r="AW31" s="127"/>
      <c r="AX31" s="127"/>
      <c r="AY31" s="127"/>
      <c r="AZ31" s="187"/>
      <c r="BA31" s="127"/>
      <c r="BB31" s="127"/>
      <c r="BC31" s="127"/>
      <c r="BD31" s="127"/>
      <c r="BE31" s="187"/>
      <c r="BF31" s="127"/>
      <c r="BG31" s="127"/>
      <c r="BH31" s="127"/>
      <c r="BI31" s="127"/>
      <c r="BJ31" s="27"/>
      <c r="BK31" s="27"/>
      <c r="BL31" s="27"/>
    </row>
    <row r="32" spans="1:64" ht="30" customHeight="1" x14ac:dyDescent="0.25">
      <c r="A32" s="27"/>
      <c r="B32" s="163"/>
      <c r="C32" s="164"/>
      <c r="D32" s="164"/>
      <c r="E32" s="164"/>
      <c r="F32" s="165"/>
      <c r="G32" s="163"/>
      <c r="H32" s="164"/>
      <c r="I32" s="164"/>
      <c r="J32" s="164"/>
      <c r="K32" s="165"/>
      <c r="L32" s="163"/>
      <c r="M32" s="164"/>
      <c r="N32" s="164"/>
      <c r="O32" s="164"/>
      <c r="P32" s="165"/>
      <c r="Q32" s="173"/>
      <c r="R32" s="173"/>
      <c r="S32" s="173"/>
      <c r="T32" s="173"/>
      <c r="U32" s="173"/>
      <c r="V32" s="190"/>
      <c r="W32" s="173"/>
      <c r="X32" s="173"/>
      <c r="Y32" s="173"/>
      <c r="Z32" s="173"/>
      <c r="AA32" s="190"/>
      <c r="AB32" s="173"/>
      <c r="AC32" s="173"/>
      <c r="AD32" s="173"/>
      <c r="AE32" s="173"/>
      <c r="AF32" s="190"/>
      <c r="AG32" s="173"/>
      <c r="AH32" s="173"/>
      <c r="AI32" s="173"/>
      <c r="AJ32" s="173"/>
      <c r="AK32" s="190"/>
      <c r="AL32" s="173"/>
      <c r="AM32" s="173"/>
      <c r="AN32" s="173"/>
      <c r="AO32" s="173"/>
      <c r="AP32" s="173"/>
      <c r="AQ32" s="173"/>
      <c r="AR32" s="173"/>
      <c r="AS32" s="173"/>
      <c r="AT32" s="173"/>
      <c r="AU32" s="127"/>
      <c r="AV32" s="127"/>
      <c r="AW32" s="127"/>
      <c r="AX32" s="127"/>
      <c r="AY32" s="127"/>
      <c r="AZ32" s="127"/>
      <c r="BA32" s="127"/>
      <c r="BB32" s="127"/>
      <c r="BC32" s="127"/>
      <c r="BD32" s="127"/>
      <c r="BE32" s="127"/>
      <c r="BF32" s="127"/>
      <c r="BG32" s="127"/>
      <c r="BH32" s="127"/>
      <c r="BI32" s="127"/>
      <c r="BJ32" s="27"/>
      <c r="BK32" s="27"/>
      <c r="BL32" s="27"/>
    </row>
    <row r="33" spans="1:64" ht="15.75" customHeight="1" x14ac:dyDescent="0.25">
      <c r="A33" s="1"/>
      <c r="B33" s="31">
        <v>3</v>
      </c>
      <c r="C33" s="32">
        <v>3</v>
      </c>
      <c r="D33" s="37" t="s">
        <v>1</v>
      </c>
      <c r="E33" s="31" t="s">
        <v>55</v>
      </c>
      <c r="F33" s="32">
        <v>9</v>
      </c>
      <c r="G33" s="31">
        <v>3</v>
      </c>
      <c r="H33" s="31">
        <v>3</v>
      </c>
      <c r="I33" s="31" t="s">
        <v>1</v>
      </c>
      <c r="J33" s="31" t="s">
        <v>55</v>
      </c>
      <c r="K33" s="31">
        <f>(G33*4)-H33</f>
        <v>9</v>
      </c>
      <c r="L33" s="31">
        <v>3</v>
      </c>
      <c r="M33" s="31">
        <v>3</v>
      </c>
      <c r="N33" s="31" t="s">
        <v>1</v>
      </c>
      <c r="O33" s="31" t="s">
        <v>55</v>
      </c>
      <c r="P33" s="31">
        <f>(L33*4)-M33</f>
        <v>9</v>
      </c>
      <c r="Q33" s="36"/>
      <c r="R33" s="36"/>
      <c r="S33" s="36"/>
      <c r="T33" s="36"/>
      <c r="U33" s="36"/>
      <c r="V33" s="38"/>
      <c r="W33" s="38"/>
      <c r="X33" s="38"/>
      <c r="Y33" s="38"/>
      <c r="Z33" s="38"/>
      <c r="AA33" s="39"/>
      <c r="AB33" s="39"/>
      <c r="AC33" s="39" t="s">
        <v>34</v>
      </c>
      <c r="AD33" s="39" t="s">
        <v>55</v>
      </c>
      <c r="AE33" s="39">
        <f>(AA33*4)-AB33</f>
        <v>0</v>
      </c>
      <c r="AF33" s="39"/>
      <c r="AG33" s="39"/>
      <c r="AH33" s="39"/>
      <c r="AI33" s="39"/>
      <c r="AJ33" s="39"/>
      <c r="AK33" s="39"/>
      <c r="AL33" s="39"/>
      <c r="AM33" s="39"/>
      <c r="AN33" s="39"/>
      <c r="AO33" s="39">
        <f>(AK33*3)-AL33</f>
        <v>0</v>
      </c>
      <c r="AP33" s="36"/>
      <c r="AQ33" s="36"/>
      <c r="AR33" s="36"/>
      <c r="AS33" s="36"/>
      <c r="AT33" s="36"/>
      <c r="AU33" s="36"/>
      <c r="AV33" s="36"/>
      <c r="AW33" s="36"/>
      <c r="AX33" s="36"/>
      <c r="AY33" s="36">
        <f>(AU33*3)-AV33</f>
        <v>0</v>
      </c>
      <c r="AZ33" s="36"/>
      <c r="BA33" s="36"/>
      <c r="BB33" s="36"/>
      <c r="BC33" s="36"/>
      <c r="BD33" s="36">
        <f>(AZ33*3)-BA33</f>
        <v>0</v>
      </c>
      <c r="BE33" s="36"/>
      <c r="BF33" s="36"/>
      <c r="BG33" s="36"/>
      <c r="BH33" s="36"/>
      <c r="BI33" s="36">
        <f>(BE33*3)-BF33</f>
        <v>0</v>
      </c>
      <c r="BJ33" s="1"/>
      <c r="BK33" s="1"/>
      <c r="BL33" s="1"/>
    </row>
    <row r="34" spans="1:64" ht="30" hidden="1" customHeight="1" x14ac:dyDescent="0.25">
      <c r="A34" s="27"/>
      <c r="B34" s="188"/>
      <c r="C34" s="127"/>
      <c r="D34" s="127"/>
      <c r="E34" s="127"/>
      <c r="F34" s="127"/>
      <c r="G34" s="188"/>
      <c r="H34" s="127"/>
      <c r="I34" s="127"/>
      <c r="J34" s="127"/>
      <c r="K34" s="127"/>
      <c r="L34" s="184"/>
      <c r="M34" s="185"/>
      <c r="N34" s="185"/>
      <c r="O34" s="185"/>
      <c r="P34" s="185"/>
      <c r="Q34" s="184"/>
      <c r="R34" s="185"/>
      <c r="S34" s="185"/>
      <c r="T34" s="185"/>
      <c r="U34" s="185"/>
      <c r="V34" s="184"/>
      <c r="W34" s="185"/>
      <c r="X34" s="185"/>
      <c r="Y34" s="185"/>
      <c r="Z34" s="185"/>
      <c r="AA34" s="184"/>
      <c r="AB34" s="185"/>
      <c r="AC34" s="185"/>
      <c r="AD34" s="185"/>
      <c r="AE34" s="185"/>
      <c r="AF34" s="184"/>
      <c r="AG34" s="185"/>
      <c r="AH34" s="185"/>
      <c r="AI34" s="185"/>
      <c r="AJ34" s="185"/>
      <c r="AK34" s="184"/>
      <c r="AL34" s="185"/>
      <c r="AM34" s="185"/>
      <c r="AN34" s="185"/>
      <c r="AO34" s="185"/>
      <c r="AP34" s="187"/>
      <c r="AQ34" s="127"/>
      <c r="AR34" s="127"/>
      <c r="AS34" s="127"/>
      <c r="AT34" s="127"/>
      <c r="AU34" s="187"/>
      <c r="AV34" s="127"/>
      <c r="AW34" s="127"/>
      <c r="AX34" s="127"/>
      <c r="AY34" s="127"/>
      <c r="AZ34" s="187"/>
      <c r="BA34" s="127"/>
      <c r="BB34" s="127"/>
      <c r="BC34" s="127"/>
      <c r="BD34" s="127"/>
      <c r="BE34" s="187"/>
      <c r="BF34" s="127"/>
      <c r="BG34" s="127"/>
      <c r="BH34" s="127"/>
      <c r="BI34" s="127"/>
      <c r="BJ34" s="27"/>
      <c r="BK34" s="27"/>
      <c r="BL34" s="27"/>
    </row>
    <row r="35" spans="1:64" ht="30" hidden="1" customHeight="1" x14ac:dyDescent="0.25">
      <c r="A35" s="27"/>
      <c r="B35" s="186"/>
      <c r="C35" s="127"/>
      <c r="D35" s="127"/>
      <c r="E35" s="127"/>
      <c r="F35" s="127"/>
      <c r="G35" s="186"/>
      <c r="H35" s="127"/>
      <c r="I35" s="127"/>
      <c r="J35" s="127"/>
      <c r="K35" s="127"/>
      <c r="L35" s="186"/>
      <c r="M35" s="127"/>
      <c r="N35" s="127"/>
      <c r="O35" s="127"/>
      <c r="P35" s="127"/>
      <c r="Q35" s="186"/>
      <c r="R35" s="127"/>
      <c r="S35" s="127"/>
      <c r="T35" s="127"/>
      <c r="U35" s="127"/>
      <c r="V35" s="186"/>
      <c r="W35" s="127"/>
      <c r="X35" s="127"/>
      <c r="Y35" s="127"/>
      <c r="Z35" s="127"/>
      <c r="AA35" s="186"/>
      <c r="AB35" s="127"/>
      <c r="AC35" s="127"/>
      <c r="AD35" s="127"/>
      <c r="AE35" s="127"/>
      <c r="AF35" s="186"/>
      <c r="AG35" s="127"/>
      <c r="AH35" s="127"/>
      <c r="AI35" s="127"/>
      <c r="AJ35" s="127"/>
      <c r="AK35" s="186"/>
      <c r="AL35" s="127"/>
      <c r="AM35" s="127"/>
      <c r="AN35" s="127"/>
      <c r="AO35" s="127"/>
      <c r="AP35" s="127"/>
      <c r="AQ35" s="127"/>
      <c r="AR35" s="127"/>
      <c r="AS35" s="127"/>
      <c r="AT35" s="127"/>
      <c r="AU35" s="127"/>
      <c r="AV35" s="127"/>
      <c r="AW35" s="127"/>
      <c r="AX35" s="127"/>
      <c r="AY35" s="127"/>
      <c r="AZ35" s="127"/>
      <c r="BA35" s="127"/>
      <c r="BB35" s="127"/>
      <c r="BC35" s="127"/>
      <c r="BD35" s="127"/>
      <c r="BE35" s="127"/>
      <c r="BF35" s="127"/>
      <c r="BG35" s="127"/>
      <c r="BH35" s="127"/>
      <c r="BI35" s="127"/>
      <c r="BJ35" s="27"/>
      <c r="BK35" s="27"/>
      <c r="BL35" s="27"/>
    </row>
    <row r="36" spans="1:64" ht="15.75" customHeight="1" x14ac:dyDescent="0.25">
      <c r="A36" s="1"/>
      <c r="B36" s="39"/>
      <c r="C36" s="39"/>
      <c r="D36" s="39"/>
      <c r="E36" s="39"/>
      <c r="F36" s="39">
        <f>(B36*3)-C36</f>
        <v>0</v>
      </c>
      <c r="G36" s="39"/>
      <c r="H36" s="39"/>
      <c r="I36" s="39"/>
      <c r="J36" s="39"/>
      <c r="K36" s="39">
        <f>(G36*3)-H36</f>
        <v>0</v>
      </c>
      <c r="L36" s="39"/>
      <c r="M36" s="39"/>
      <c r="N36" s="39"/>
      <c r="O36" s="39"/>
      <c r="P36" s="39">
        <f>(L36*3)-M36</f>
        <v>0</v>
      </c>
      <c r="Q36" s="39"/>
      <c r="R36" s="39"/>
      <c r="S36" s="39"/>
      <c r="T36" s="39"/>
      <c r="U36" s="39">
        <f>(Q36*3)-R36</f>
        <v>0</v>
      </c>
      <c r="V36" s="39"/>
      <c r="W36" s="39"/>
      <c r="X36" s="39"/>
      <c r="Y36" s="39"/>
      <c r="Z36" s="39">
        <f>(V36*3)-W36</f>
        <v>0</v>
      </c>
      <c r="AA36" s="39"/>
      <c r="AB36" s="39"/>
      <c r="AC36" s="39"/>
      <c r="AD36" s="39"/>
      <c r="AE36" s="39">
        <f>(AA36*3)-AB36</f>
        <v>0</v>
      </c>
      <c r="AF36" s="39"/>
      <c r="AG36" s="39"/>
      <c r="AH36" s="39"/>
      <c r="AI36" s="39"/>
      <c r="AJ36" s="39">
        <f>(AF36*3)-AG36</f>
        <v>0</v>
      </c>
      <c r="AK36" s="39"/>
      <c r="AL36" s="39"/>
      <c r="AM36" s="39"/>
      <c r="AN36" s="39"/>
      <c r="AO36" s="39">
        <f>(AK36*3)-AL36</f>
        <v>0</v>
      </c>
      <c r="AP36" s="36"/>
      <c r="AQ36" s="36"/>
      <c r="AR36" s="36"/>
      <c r="AS36" s="36"/>
      <c r="AT36" s="36"/>
      <c r="AU36" s="36"/>
      <c r="AV36" s="36"/>
      <c r="AW36" s="36"/>
      <c r="AX36" s="36"/>
      <c r="AY36" s="36">
        <f>(AU36*3)-AV36</f>
        <v>0</v>
      </c>
      <c r="AZ36" s="36"/>
      <c r="BA36" s="36"/>
      <c r="BB36" s="36"/>
      <c r="BC36" s="36"/>
      <c r="BD36" s="36">
        <f>(AZ36*3)-BA36</f>
        <v>0</v>
      </c>
      <c r="BE36" s="36"/>
      <c r="BF36" s="36"/>
      <c r="BG36" s="36"/>
      <c r="BH36" s="36"/>
      <c r="BI36" s="36">
        <f>(BE36*3)-BF36</f>
        <v>0</v>
      </c>
      <c r="BJ36" s="1"/>
      <c r="BK36" s="1"/>
      <c r="BL36" s="1"/>
    </row>
    <row r="37" spans="1:64" ht="22.5" customHeight="1" x14ac:dyDescent="0.25">
      <c r="A37" s="40" t="s">
        <v>102</v>
      </c>
      <c r="B37" s="183">
        <f>Datos!C15</f>
        <v>7</v>
      </c>
      <c r="C37" s="178"/>
      <c r="D37" s="178"/>
      <c r="E37" s="178"/>
      <c r="F37" s="179"/>
      <c r="G37" s="177">
        <f>Datos!D15</f>
        <v>7</v>
      </c>
      <c r="H37" s="178"/>
      <c r="I37" s="178"/>
      <c r="J37" s="178"/>
      <c r="K37" s="179"/>
      <c r="L37" s="177">
        <f>Datos!E15</f>
        <v>6</v>
      </c>
      <c r="M37" s="178"/>
      <c r="N37" s="178"/>
      <c r="O37" s="178"/>
      <c r="P37" s="179"/>
      <c r="Q37" s="177">
        <f>Datos!F15</f>
        <v>5</v>
      </c>
      <c r="R37" s="178"/>
      <c r="S37" s="178"/>
      <c r="T37" s="178"/>
      <c r="U37" s="179"/>
      <c r="V37" s="177">
        <f>Datos!G15</f>
        <v>6</v>
      </c>
      <c r="W37" s="178"/>
      <c r="X37" s="178"/>
      <c r="Y37" s="178"/>
      <c r="Z37" s="179"/>
      <c r="AA37" s="177">
        <f>Datos!H15</f>
        <v>6</v>
      </c>
      <c r="AB37" s="178"/>
      <c r="AC37" s="178"/>
      <c r="AD37" s="178"/>
      <c r="AE37" s="179"/>
      <c r="AF37" s="177">
        <f>Datos!I15</f>
        <v>6</v>
      </c>
      <c r="AG37" s="178"/>
      <c r="AH37" s="178"/>
      <c r="AI37" s="178"/>
      <c r="AJ37" s="179"/>
      <c r="AK37" s="177">
        <f>Datos!J15</f>
        <v>6</v>
      </c>
      <c r="AL37" s="178"/>
      <c r="AM37" s="178"/>
      <c r="AN37" s="178"/>
      <c r="AO37" s="179"/>
      <c r="AP37" s="177">
        <f>Datos!K15</f>
        <v>4</v>
      </c>
      <c r="AQ37" s="178"/>
      <c r="AR37" s="178"/>
      <c r="AS37" s="178"/>
      <c r="AT37" s="180"/>
      <c r="AU37" s="181">
        <f>Datos!L15</f>
        <v>0</v>
      </c>
      <c r="AV37" s="132"/>
      <c r="AW37" s="132"/>
      <c r="AX37" s="132"/>
      <c r="AY37" s="133"/>
      <c r="AZ37" s="182">
        <f>Datos!M15</f>
        <v>0</v>
      </c>
      <c r="BA37" s="132"/>
      <c r="BB37" s="132"/>
      <c r="BC37" s="132"/>
      <c r="BD37" s="133"/>
      <c r="BE37" s="182">
        <f>Datos!N15</f>
        <v>0</v>
      </c>
      <c r="BF37" s="132"/>
      <c r="BG37" s="132"/>
      <c r="BH37" s="132"/>
      <c r="BI37" s="132"/>
      <c r="BJ37" s="41">
        <f t="shared" ref="BJ37:BJ38" si="0">SUM(B37:BI37)</f>
        <v>53</v>
      </c>
      <c r="BK37" s="27"/>
      <c r="BL37" s="27"/>
    </row>
    <row r="38" spans="1:64" ht="31.5" customHeight="1" x14ac:dyDescent="0.25">
      <c r="A38" s="42" t="s">
        <v>103</v>
      </c>
      <c r="B38" s="167">
        <f>Datos!R15</f>
        <v>17</v>
      </c>
      <c r="C38" s="168"/>
      <c r="D38" s="168"/>
      <c r="E38" s="168"/>
      <c r="F38" s="169"/>
      <c r="G38" s="167">
        <f>Datos!V15</f>
        <v>17</v>
      </c>
      <c r="H38" s="168"/>
      <c r="I38" s="168"/>
      <c r="J38" s="168"/>
      <c r="K38" s="169"/>
      <c r="L38" s="167">
        <f>Datos!Z15</f>
        <v>17</v>
      </c>
      <c r="M38" s="168"/>
      <c r="N38" s="168"/>
      <c r="O38" s="168"/>
      <c r="P38" s="169"/>
      <c r="Q38" s="167">
        <f>Datos!AD15</f>
        <v>18</v>
      </c>
      <c r="R38" s="168"/>
      <c r="S38" s="168"/>
      <c r="T38" s="168"/>
      <c r="U38" s="169"/>
      <c r="V38" s="167">
        <f>Datos!AH15</f>
        <v>18</v>
      </c>
      <c r="W38" s="168"/>
      <c r="X38" s="168"/>
      <c r="Y38" s="168"/>
      <c r="Z38" s="169"/>
      <c r="AA38" s="167">
        <f>Datos!AL15</f>
        <v>18</v>
      </c>
      <c r="AB38" s="168"/>
      <c r="AC38" s="168"/>
      <c r="AD38" s="168"/>
      <c r="AE38" s="169"/>
      <c r="AF38" s="167">
        <f>Datos!AP15</f>
        <v>16</v>
      </c>
      <c r="AG38" s="168"/>
      <c r="AH38" s="168"/>
      <c r="AI38" s="168"/>
      <c r="AJ38" s="169"/>
      <c r="AK38" s="167">
        <f>Datos!AT15</f>
        <v>15</v>
      </c>
      <c r="AL38" s="168"/>
      <c r="AM38" s="168"/>
      <c r="AN38" s="168"/>
      <c r="AO38" s="169"/>
      <c r="AP38" s="167">
        <f>Datos!AX15</f>
        <v>15</v>
      </c>
      <c r="AQ38" s="168"/>
      <c r="AR38" s="168"/>
      <c r="AS38" s="168"/>
      <c r="AT38" s="169"/>
      <c r="AU38" s="156">
        <f>Datos!BB15</f>
        <v>0</v>
      </c>
      <c r="AV38" s="157"/>
      <c r="AW38" s="157"/>
      <c r="AX38" s="157"/>
      <c r="AY38" s="158"/>
      <c r="AZ38" s="156">
        <f>Datos!BF15</f>
        <v>0</v>
      </c>
      <c r="BA38" s="157"/>
      <c r="BB38" s="157"/>
      <c r="BC38" s="157"/>
      <c r="BD38" s="158"/>
      <c r="BE38" s="156">
        <f>Datos!BJ15</f>
        <v>0</v>
      </c>
      <c r="BF38" s="157"/>
      <c r="BG38" s="157"/>
      <c r="BH38" s="157"/>
      <c r="BI38" s="158"/>
      <c r="BJ38" s="43">
        <f t="shared" si="0"/>
        <v>151</v>
      </c>
      <c r="BK38" s="27"/>
      <c r="BL38" s="27"/>
    </row>
    <row r="39" spans="1:64" ht="15.75" customHeight="1" x14ac:dyDescent="0.25">
      <c r="A39" s="44"/>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34"/>
      <c r="AS39" s="127"/>
      <c r="AT39" s="127"/>
      <c r="AU39" s="127"/>
      <c r="AV39" s="127"/>
      <c r="AW39" s="127"/>
      <c r="AX39" s="127"/>
      <c r="AY39" s="127"/>
      <c r="AZ39" s="127"/>
      <c r="BA39" s="127"/>
      <c r="BB39" s="127"/>
      <c r="BC39" s="127"/>
      <c r="BD39" s="127"/>
      <c r="BE39" s="127"/>
      <c r="BF39" s="127"/>
      <c r="BG39" s="127"/>
      <c r="BH39" s="127"/>
      <c r="BI39" s="127"/>
      <c r="BJ39" s="1"/>
      <c r="BK39" s="1"/>
      <c r="BL39" s="1"/>
    </row>
    <row r="40" spans="1:64"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34" t="s">
        <v>36</v>
      </c>
      <c r="AS40" s="127"/>
      <c r="AT40" s="127"/>
      <c r="AU40" s="127"/>
      <c r="AV40" s="127"/>
      <c r="AW40" s="127"/>
      <c r="AX40" s="127"/>
      <c r="AY40" s="127"/>
      <c r="AZ40" s="127"/>
      <c r="BA40" s="127"/>
      <c r="BB40" s="127"/>
      <c r="BC40" s="127"/>
      <c r="BD40" s="127"/>
      <c r="BE40" s="127"/>
      <c r="BF40" s="127"/>
      <c r="BG40" s="127"/>
      <c r="BH40" s="127"/>
      <c r="BI40" s="127"/>
      <c r="BJ40" s="1"/>
      <c r="BK40" s="1"/>
      <c r="BL40" s="1"/>
    </row>
    <row r="41" spans="1:64"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row>
    <row r="42" spans="1:64" ht="15.75" customHeight="1" x14ac:dyDescent="0.25">
      <c r="A42" s="1"/>
      <c r="B42" s="1"/>
      <c r="C42" s="1"/>
      <c r="D42" s="1"/>
      <c r="E42" s="1"/>
      <c r="F42" s="45" t="s">
        <v>104</v>
      </c>
      <c r="G42" s="170" t="s">
        <v>37</v>
      </c>
      <c r="H42" s="142"/>
      <c r="I42" s="45" t="s">
        <v>105</v>
      </c>
      <c r="J42" s="46"/>
      <c r="K42" s="1"/>
      <c r="L42" s="1"/>
      <c r="M42" s="1"/>
      <c r="N42" s="1"/>
      <c r="O42" s="1"/>
      <c r="P42" s="1"/>
      <c r="Q42" s="1"/>
      <c r="R42" s="1"/>
      <c r="S42" s="1"/>
      <c r="T42" s="1"/>
      <c r="U42" s="1"/>
      <c r="V42" s="1"/>
      <c r="W42" s="1"/>
      <c r="X42" s="1"/>
      <c r="Y42" s="1"/>
      <c r="Z42" s="1"/>
      <c r="AA42" s="1"/>
      <c r="AB42" s="1"/>
      <c r="AC42" s="1"/>
      <c r="AD42" s="1"/>
      <c r="AE42" s="1"/>
      <c r="AF42" s="175" t="s">
        <v>106</v>
      </c>
      <c r="AG42" s="142"/>
      <c r="AH42" s="47" t="s">
        <v>107</v>
      </c>
      <c r="AI42" s="175" t="s">
        <v>108</v>
      </c>
      <c r="AJ42" s="142"/>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row>
    <row r="43" spans="1:64" ht="15.75" customHeight="1" x14ac:dyDescent="0.25">
      <c r="A43" s="1"/>
      <c r="B43" s="1"/>
      <c r="C43" s="1"/>
      <c r="D43" s="1"/>
      <c r="E43" s="1"/>
      <c r="F43" s="48" t="s">
        <v>1</v>
      </c>
      <c r="G43" s="147">
        <f>Datos!AX20</f>
        <v>25</v>
      </c>
      <c r="H43" s="142"/>
      <c r="I43" s="18">
        <f>Datos!AZ20</f>
        <v>0.16556291390728478</v>
      </c>
      <c r="J43" s="19"/>
      <c r="K43" s="1"/>
      <c r="L43" s="1"/>
      <c r="M43" s="1"/>
      <c r="N43" s="1"/>
      <c r="O43" s="1"/>
      <c r="P43" s="1"/>
      <c r="Q43" s="1"/>
      <c r="R43" s="1"/>
      <c r="S43" s="1"/>
      <c r="T43" s="1"/>
      <c r="U43" s="1"/>
      <c r="V43" s="1"/>
      <c r="W43" s="1"/>
      <c r="X43" s="1"/>
      <c r="Y43" s="1"/>
      <c r="Z43" s="1"/>
      <c r="AA43" s="1"/>
      <c r="AB43" s="1"/>
      <c r="AC43" s="1"/>
      <c r="AD43" s="1"/>
      <c r="AE43" s="1"/>
      <c r="AF43" s="147" t="s">
        <v>65</v>
      </c>
      <c r="AG43" s="142"/>
      <c r="AH43" s="49">
        <f>Datos!AF37</f>
        <v>21</v>
      </c>
      <c r="AI43" s="176">
        <f>Datos!AH37</f>
        <v>0.14189189189189189</v>
      </c>
      <c r="AJ43" s="142"/>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row>
    <row r="44" spans="1:64" ht="15.75" customHeight="1" x14ac:dyDescent="0.25">
      <c r="A44" s="1"/>
      <c r="B44" s="1"/>
      <c r="C44" s="1"/>
      <c r="D44" s="1"/>
      <c r="E44" s="1"/>
      <c r="F44" s="50" t="s">
        <v>7</v>
      </c>
      <c r="G44" s="147">
        <f>Datos!AX22</f>
        <v>126</v>
      </c>
      <c r="H44" s="142"/>
      <c r="I44" s="18">
        <f>Datos!AZ22</f>
        <v>0.83443708609271527</v>
      </c>
      <c r="J44" s="19"/>
      <c r="K44" s="1"/>
      <c r="L44" s="1"/>
      <c r="M44" s="1"/>
      <c r="N44" s="1"/>
      <c r="O44" s="1"/>
      <c r="P44" s="1"/>
      <c r="Q44" s="1"/>
      <c r="R44" s="1"/>
      <c r="S44" s="1"/>
      <c r="T44" s="1"/>
      <c r="U44" s="1"/>
      <c r="V44" s="1"/>
      <c r="W44" s="1"/>
      <c r="X44" s="1"/>
      <c r="Y44" s="1"/>
      <c r="Z44" s="1"/>
      <c r="AA44" s="1"/>
      <c r="AB44" s="1"/>
      <c r="AC44" s="1"/>
      <c r="AD44" s="1"/>
      <c r="AE44" s="1"/>
      <c r="AF44" s="147" t="s">
        <v>55</v>
      </c>
      <c r="AG44" s="142"/>
      <c r="AH44" s="49">
        <f>Datos!AF38</f>
        <v>127</v>
      </c>
      <c r="AI44" s="176">
        <f>Datos!AH38</f>
        <v>0.85810810810810811</v>
      </c>
      <c r="AJ44" s="142"/>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row>
    <row r="45" spans="1:64" ht="15.75" customHeight="1" x14ac:dyDescent="0.25">
      <c r="A45" s="1"/>
      <c r="B45" s="1"/>
      <c r="C45" s="1"/>
      <c r="D45" s="1"/>
      <c r="E45" s="1"/>
      <c r="F45" s="1"/>
      <c r="G45" s="1"/>
      <c r="H45" s="1"/>
      <c r="I45" s="1"/>
      <c r="J45" s="19"/>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row>
    <row r="46" spans="1:64"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row>
    <row r="47" spans="1:64"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row>
    <row r="48" spans="1:64"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row>
    <row r="49" spans="1:64"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row>
    <row r="50" spans="1:64"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row>
    <row r="51" spans="1:64"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row>
    <row r="52" spans="1:64"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row>
    <row r="53" spans="1:64"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row>
    <row r="54" spans="1:64"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row>
    <row r="55" spans="1:64"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row>
    <row r="56" spans="1:64"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row>
    <row r="57" spans="1:64"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row>
    <row r="58" spans="1:64"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row>
    <row r="59" spans="1:64"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row>
    <row r="60" spans="1:64"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row>
    <row r="61" spans="1:64"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row>
    <row r="62" spans="1:64"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row>
    <row r="63" spans="1:64"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row>
    <row r="64" spans="1:64"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row>
    <row r="65" spans="1:64"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row>
    <row r="66" spans="1:64"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row>
    <row r="67" spans="1:64"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row>
    <row r="68" spans="1:64"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row>
    <row r="69" spans="1:64"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row>
    <row r="70" spans="1:64"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row>
    <row r="71" spans="1:64"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row>
    <row r="72" spans="1:64"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row>
    <row r="73" spans="1:64"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row>
    <row r="74" spans="1:64"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row>
    <row r="75" spans="1:64"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row>
    <row r="76" spans="1:64"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row>
    <row r="77" spans="1:64"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row>
    <row r="78" spans="1:64"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row>
    <row r="79" spans="1:64"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row>
    <row r="80" spans="1:64"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row>
    <row r="81" spans="1:64"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row>
    <row r="82" spans="1:64"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row>
    <row r="83" spans="1:64"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row>
    <row r="84" spans="1:64"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row>
    <row r="85" spans="1:64"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row>
    <row r="86" spans="1:64"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row>
    <row r="87" spans="1:64"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row>
    <row r="88" spans="1:64"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row>
    <row r="89" spans="1:64"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row>
    <row r="90" spans="1:64"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row>
    <row r="91" spans="1:64"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row>
    <row r="92" spans="1:64"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row>
    <row r="93" spans="1:64"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row>
    <row r="94" spans="1:64"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row>
    <row r="95" spans="1:64"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row>
    <row r="96" spans="1:64"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row>
    <row r="97" spans="1:64"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row>
    <row r="98" spans="1:64"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row>
    <row r="99" spans="1:64"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row>
    <row r="100" spans="1:64"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row>
    <row r="101" spans="1:64"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row>
    <row r="102" spans="1:64"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row>
    <row r="103" spans="1:64"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row>
    <row r="104" spans="1:64"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row>
    <row r="105" spans="1:64"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row>
    <row r="106" spans="1:64"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row>
    <row r="107" spans="1:64"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row>
    <row r="108" spans="1:64"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row>
    <row r="109" spans="1:64"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row>
    <row r="110" spans="1:64"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row>
    <row r="111" spans="1:64"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row>
    <row r="112" spans="1:64"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row>
    <row r="113" spans="1:64"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row>
    <row r="114" spans="1:64"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row>
    <row r="115" spans="1:64"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row>
    <row r="116" spans="1:64"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row>
    <row r="117" spans="1:64"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row>
    <row r="118" spans="1:64"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row>
    <row r="119" spans="1:64"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row>
    <row r="120" spans="1:64"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row>
    <row r="121" spans="1:64"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row>
    <row r="122" spans="1:64"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row>
    <row r="123" spans="1:64"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row>
    <row r="124" spans="1:64"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row>
    <row r="125" spans="1:64"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row>
    <row r="126" spans="1:64"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row>
    <row r="127" spans="1:64"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row>
    <row r="128" spans="1:64"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row>
    <row r="129" spans="1:64"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row>
    <row r="130" spans="1:64"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row>
    <row r="131" spans="1:64"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row>
    <row r="132" spans="1:64"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row>
    <row r="133" spans="1:64"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row>
    <row r="134" spans="1:64"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row>
    <row r="135" spans="1:64"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row>
    <row r="136" spans="1:64"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row>
    <row r="137" spans="1:64"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row>
    <row r="138" spans="1:64"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row>
    <row r="139" spans="1:64"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row>
    <row r="140" spans="1:64"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row>
    <row r="141" spans="1:64"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row>
    <row r="142" spans="1:64"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row>
    <row r="143" spans="1:64"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row>
    <row r="144" spans="1:64"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row>
    <row r="145" spans="1:64"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row>
    <row r="146" spans="1:64"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row>
    <row r="147" spans="1:64"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row>
    <row r="148" spans="1:64"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row>
    <row r="149" spans="1:64"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row>
    <row r="150" spans="1:64"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row>
    <row r="151" spans="1:64"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row>
    <row r="152" spans="1:64"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row>
    <row r="153" spans="1:64"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row>
    <row r="154" spans="1:64"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row>
    <row r="155" spans="1:64"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row>
    <row r="156" spans="1:64"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row>
    <row r="157" spans="1:64"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row>
    <row r="158" spans="1:64"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row>
    <row r="159" spans="1:64"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row>
    <row r="160" spans="1:64"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row>
    <row r="161" spans="1:64"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row>
    <row r="162" spans="1:64"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row>
    <row r="163" spans="1:64"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row>
    <row r="164" spans="1:64"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row>
    <row r="165" spans="1:64"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row>
    <row r="166" spans="1:64"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row>
    <row r="167" spans="1:64"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row>
    <row r="168" spans="1:64"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row>
    <row r="169" spans="1:64"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row>
    <row r="170" spans="1:64"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row>
    <row r="171" spans="1:64"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row>
    <row r="172" spans="1:64"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row>
    <row r="173" spans="1:64"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row>
    <row r="174" spans="1:64"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row>
    <row r="175" spans="1:64"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row>
    <row r="176" spans="1:64"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row>
    <row r="177" spans="1:64"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row>
    <row r="178" spans="1:64"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row>
    <row r="179" spans="1:64"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row>
    <row r="180" spans="1:64"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row>
    <row r="181" spans="1:64"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row>
    <row r="182" spans="1:64"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row>
    <row r="183" spans="1:64"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row>
    <row r="184" spans="1:64"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row>
    <row r="185" spans="1:64"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row>
    <row r="186" spans="1:64"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row>
    <row r="187" spans="1:64"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row>
    <row r="188" spans="1:64"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row>
    <row r="189" spans="1:64"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row>
    <row r="190" spans="1:64"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row>
    <row r="191" spans="1:64"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row>
    <row r="192" spans="1:64"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row>
    <row r="193" spans="1:64"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row>
    <row r="194" spans="1:64"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row>
    <row r="195" spans="1:64"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row>
    <row r="196" spans="1:64"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row>
    <row r="197" spans="1:64"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row>
    <row r="198" spans="1:64"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row>
    <row r="199" spans="1:64"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row>
    <row r="200" spans="1:64"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row>
    <row r="201" spans="1:64"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row>
    <row r="202" spans="1:64"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row>
    <row r="203" spans="1:64"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row>
    <row r="204" spans="1:64"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row>
    <row r="205" spans="1:64"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row>
    <row r="206" spans="1:64"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row>
    <row r="207" spans="1:64"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row>
    <row r="208" spans="1:64"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row>
    <row r="209" spans="1:64"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row>
    <row r="210" spans="1:64"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row>
    <row r="211" spans="1:64"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row>
    <row r="212" spans="1:64"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row>
    <row r="213" spans="1:64"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row>
    <row r="214" spans="1:64"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row>
    <row r="215" spans="1:64"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row>
    <row r="216" spans="1:64"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row>
    <row r="217" spans="1:64"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row>
    <row r="218" spans="1:64"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row>
    <row r="219" spans="1:64"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row>
    <row r="220" spans="1:64"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row>
    <row r="221" spans="1:64"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row>
    <row r="222" spans="1:64"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row>
    <row r="223" spans="1:64"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row>
    <row r="224" spans="1:64"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row>
    <row r="225" spans="1:64"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row>
    <row r="226" spans="1:64"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row>
    <row r="227" spans="1:64"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row>
    <row r="228" spans="1:64"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row>
    <row r="229" spans="1:64"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row>
    <row r="230" spans="1:64"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row>
    <row r="231" spans="1:64"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row>
    <row r="232" spans="1:64"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row>
    <row r="233" spans="1:64"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row>
    <row r="234" spans="1:64"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row>
    <row r="235" spans="1:64"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row>
    <row r="236" spans="1:64"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row>
    <row r="237" spans="1:64"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row>
    <row r="238" spans="1:64"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row>
    <row r="239" spans="1:64"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row>
    <row r="240" spans="1:64"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row>
    <row r="241" spans="1:64"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row>
    <row r="242" spans="1:64"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row>
    <row r="243" spans="1:64"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row>
    <row r="244" spans="1:64"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row>
    <row r="245" spans="1:64" ht="15.75" customHeight="1" x14ac:dyDescent="0.25"/>
    <row r="246" spans="1:64" ht="15.75" customHeight="1" x14ac:dyDescent="0.25"/>
    <row r="247" spans="1:64" ht="15.75" customHeight="1" x14ac:dyDescent="0.25"/>
    <row r="248" spans="1:64" ht="15.75" customHeight="1" x14ac:dyDescent="0.25"/>
    <row r="249" spans="1:64" ht="15.75" customHeight="1" x14ac:dyDescent="0.25"/>
    <row r="250" spans="1:64" ht="15.75" customHeight="1" x14ac:dyDescent="0.25"/>
    <row r="251" spans="1:64" ht="15.75" customHeight="1" x14ac:dyDescent="0.25"/>
    <row r="252" spans="1:64" ht="15.75" customHeight="1" x14ac:dyDescent="0.25"/>
    <row r="253" spans="1:64" ht="15.75" customHeight="1" x14ac:dyDescent="0.25"/>
    <row r="254" spans="1:64" ht="15.75" customHeight="1" x14ac:dyDescent="0.25"/>
    <row r="255" spans="1:64" ht="15.75" customHeight="1" x14ac:dyDescent="0.25"/>
    <row r="256" spans="1:64"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45">
    <mergeCell ref="BE13:BI14"/>
    <mergeCell ref="AA11:AE11"/>
    <mergeCell ref="AF11:AJ11"/>
    <mergeCell ref="AK11:AO11"/>
    <mergeCell ref="AP11:AT11"/>
    <mergeCell ref="AU11:AY11"/>
    <mergeCell ref="AZ11:BD11"/>
    <mergeCell ref="B1:BI4"/>
    <mergeCell ref="B6:BI9"/>
    <mergeCell ref="B11:F11"/>
    <mergeCell ref="G11:K11"/>
    <mergeCell ref="L11:P11"/>
    <mergeCell ref="Q11:U11"/>
    <mergeCell ref="V11:Z11"/>
    <mergeCell ref="BE11:BI11"/>
    <mergeCell ref="B13:F14"/>
    <mergeCell ref="G13:K14"/>
    <mergeCell ref="L13:P14"/>
    <mergeCell ref="Q13:U14"/>
    <mergeCell ref="V13:Z14"/>
    <mergeCell ref="AK16:AO17"/>
    <mergeCell ref="AP16:AT17"/>
    <mergeCell ref="AU16:AY17"/>
    <mergeCell ref="AZ16:BD17"/>
    <mergeCell ref="AA13:AE14"/>
    <mergeCell ref="AF13:AJ14"/>
    <mergeCell ref="AK13:AO14"/>
    <mergeCell ref="AP13:AT14"/>
    <mergeCell ref="AU13:AY14"/>
    <mergeCell ref="AZ13:BD14"/>
    <mergeCell ref="BE16:BI17"/>
    <mergeCell ref="B16:F17"/>
    <mergeCell ref="G16:K17"/>
    <mergeCell ref="L16:P17"/>
    <mergeCell ref="Q16:U17"/>
    <mergeCell ref="V16:Z17"/>
    <mergeCell ref="AA16:AE17"/>
    <mergeCell ref="AF16:AJ17"/>
    <mergeCell ref="AK28:AO29"/>
    <mergeCell ref="AP28:AT29"/>
    <mergeCell ref="AU28:AY29"/>
    <mergeCell ref="AZ28:BD29"/>
    <mergeCell ref="BE28:BI29"/>
    <mergeCell ref="B28:F29"/>
    <mergeCell ref="G28:K29"/>
    <mergeCell ref="L28:P29"/>
    <mergeCell ref="Q28:U29"/>
    <mergeCell ref="V28:Z29"/>
    <mergeCell ref="AA28:AE29"/>
    <mergeCell ref="AF28:AJ29"/>
    <mergeCell ref="AU19:AY20"/>
    <mergeCell ref="AZ19:BD20"/>
    <mergeCell ref="BE19:BI20"/>
    <mergeCell ref="AU22:AY23"/>
    <mergeCell ref="AU31:AY32"/>
    <mergeCell ref="AZ31:BD32"/>
    <mergeCell ref="BE31:BI32"/>
    <mergeCell ref="B31:F32"/>
    <mergeCell ref="G31:K32"/>
    <mergeCell ref="L31:P32"/>
    <mergeCell ref="Q31:U32"/>
    <mergeCell ref="V31:Z32"/>
    <mergeCell ref="AA31:AE32"/>
    <mergeCell ref="AF31:AJ32"/>
    <mergeCell ref="AZ34:BD35"/>
    <mergeCell ref="BE34:BI35"/>
    <mergeCell ref="B34:F35"/>
    <mergeCell ref="G34:K35"/>
    <mergeCell ref="L34:P35"/>
    <mergeCell ref="Q34:U35"/>
    <mergeCell ref="V34:Z35"/>
    <mergeCell ref="AA34:AE35"/>
    <mergeCell ref="AF34:AJ35"/>
    <mergeCell ref="AF43:AG43"/>
    <mergeCell ref="AI43:AJ43"/>
    <mergeCell ref="AF44:AG44"/>
    <mergeCell ref="AI44:AJ44"/>
    <mergeCell ref="G43:H43"/>
    <mergeCell ref="G44:H44"/>
    <mergeCell ref="AK37:AO37"/>
    <mergeCell ref="AP37:AT37"/>
    <mergeCell ref="AU37:AY37"/>
    <mergeCell ref="G37:K37"/>
    <mergeCell ref="L37:P37"/>
    <mergeCell ref="Q37:U37"/>
    <mergeCell ref="V37:Z37"/>
    <mergeCell ref="AA37:AE37"/>
    <mergeCell ref="AF37:AJ37"/>
    <mergeCell ref="G42:H42"/>
    <mergeCell ref="AK19:AO20"/>
    <mergeCell ref="AP19:AT20"/>
    <mergeCell ref="B19:F20"/>
    <mergeCell ref="G19:K20"/>
    <mergeCell ref="L19:P20"/>
    <mergeCell ref="Q19:U20"/>
    <mergeCell ref="V19:Z20"/>
    <mergeCell ref="AA19:AE20"/>
    <mergeCell ref="AF19:AJ20"/>
    <mergeCell ref="AK22:AO23"/>
    <mergeCell ref="AP22:AT23"/>
    <mergeCell ref="AK25:AO26"/>
    <mergeCell ref="AP25:AT26"/>
    <mergeCell ref="AK38:AO38"/>
    <mergeCell ref="AP38:AT38"/>
    <mergeCell ref="AF38:AJ38"/>
    <mergeCell ref="AF42:AG42"/>
    <mergeCell ref="AI42:AJ42"/>
    <mergeCell ref="B37:F37"/>
    <mergeCell ref="AK34:AO35"/>
    <mergeCell ref="AP34:AT35"/>
    <mergeCell ref="AK31:AO32"/>
    <mergeCell ref="AP31:AT32"/>
    <mergeCell ref="AZ22:BD23"/>
    <mergeCell ref="BE22:BI23"/>
    <mergeCell ref="B22:F23"/>
    <mergeCell ref="G22:K23"/>
    <mergeCell ref="L22:P23"/>
    <mergeCell ref="Q22:U23"/>
    <mergeCell ref="V22:Z23"/>
    <mergeCell ref="AA22:AE23"/>
    <mergeCell ref="AF22:AJ23"/>
    <mergeCell ref="AU38:AY38"/>
    <mergeCell ref="AZ38:BD38"/>
    <mergeCell ref="BE38:BI38"/>
    <mergeCell ref="AR39:BI39"/>
    <mergeCell ref="AR40:BI40"/>
    <mergeCell ref="AU25:AY26"/>
    <mergeCell ref="AZ25:BD26"/>
    <mergeCell ref="BE25:BI26"/>
    <mergeCell ref="B25:F26"/>
    <mergeCell ref="G25:K26"/>
    <mergeCell ref="L25:P26"/>
    <mergeCell ref="Q25:U26"/>
    <mergeCell ref="V25:Z26"/>
    <mergeCell ref="AA25:AE26"/>
    <mergeCell ref="AF25:AJ26"/>
    <mergeCell ref="B38:F38"/>
    <mergeCell ref="G38:K38"/>
    <mergeCell ref="L38:P38"/>
    <mergeCell ref="Q38:U38"/>
    <mergeCell ref="V38:Z38"/>
    <mergeCell ref="AA38:AE38"/>
    <mergeCell ref="AZ37:BD37"/>
    <mergeCell ref="BE37:BI37"/>
    <mergeCell ref="AU34:AY35"/>
  </mergeCells>
  <conditionalFormatting sqref="B13:E14 G13:J14 L13:O14 AK13:AN14 AP13:AR14 BE13:BH14 B16:E17 G16:J17 L16:O17 Q16:T17 V16:Y17 AA16:AD17 AF16:AI17 AK16:AN17 AP16:AR17 AU16:AW17 BE16:BH17 B19:E20 G19:J20 L19:O20 Q19:T20 V19:Y20 AF19:AI20 AK19:AN20 AP19:AR20 BE19:BG20 B22:E23 G22:J23 L22:O23 Q22:T23 V22:Y23 AA22:AD23 AF22:AI23 AK22:AN23 AP22:AR23 AU22:AW23 BE22:BH23 O25 Q25:S25 B25:E26 G25:J26 L25:N26 T25:T26 V25:Y26 AA25:AD26 AF25:AI26 AK25:AN26 AP25:AR26 AU25:AW26 BE25:BH26 B28:E28 G28:J28 L28:O28 V28:Y28 AA28:AD28 AF28:AI28 AK28:AN28 AP28:AR28 AU28:AW28 BE28:BH28 G31:J32 L31:O32 V31:Y32 AF31:AI32 AK31:AN32 AP31:AR32 AU31:AW32 BE31:BH32 B34:E35 G34:J35 L34:O35 Q34:T35 V34:Y35 AA34:AD35 AF34:AI35 AK34:AN35 AP34:AR35 AU34:AW35 BE34:BH35">
    <cfRule type="expression" dxfId="506" priority="215">
      <formula>D15="CF"</formula>
    </cfRule>
    <cfRule type="expression" dxfId="505" priority="214">
      <formula>D15="CE"</formula>
    </cfRule>
    <cfRule type="expression" dxfId="504" priority="216">
      <formula>D15="CG"</formula>
    </cfRule>
  </conditionalFormatting>
  <conditionalFormatting sqref="B29:E29 G29:J29 L29:O29 V29:Y29 AA29:AD29 AF29:AI29 AK29:AN29 AP29:AR29 BE29:BH29">
    <cfRule type="expression" dxfId="503" priority="223">
      <formula>D34="CE"</formula>
    </cfRule>
    <cfRule type="expression" dxfId="502" priority="224">
      <formula>D34="CF"</formula>
    </cfRule>
    <cfRule type="expression" dxfId="501" priority="225">
      <formula>D34="CG"</formula>
    </cfRule>
  </conditionalFormatting>
  <conditionalFormatting sqref="B31:E32">
    <cfRule type="expression" dxfId="500" priority="471">
      <formula>D33="CG"</formula>
    </cfRule>
    <cfRule type="expression" dxfId="499" priority="469">
      <formula>D33="CE"</formula>
    </cfRule>
    <cfRule type="expression" dxfId="498" priority="470">
      <formula>D33="CF"</formula>
    </cfRule>
  </conditionalFormatting>
  <conditionalFormatting sqref="D15:E15">
    <cfRule type="containsText" dxfId="497" priority="1" operator="containsText" text="CE">
      <formula>NOT(ISERROR(SEARCH(("CE"),(D15))))</formula>
    </cfRule>
    <cfRule type="containsText" dxfId="496" priority="2" operator="containsText" text="CF">
      <formula>NOT(ISERROR(SEARCH(("CF"),(D15))))</formula>
    </cfRule>
    <cfRule type="containsText" dxfId="495" priority="3" operator="containsText" text="CG">
      <formula>NOT(ISERROR(SEARCH(("CG"),(D15))))</formula>
    </cfRule>
  </conditionalFormatting>
  <conditionalFormatting sqref="D18:E18">
    <cfRule type="containsText" dxfId="494" priority="4" operator="containsText" text="CE">
      <formula>NOT(ISERROR(SEARCH(("CE"),(D18))))</formula>
    </cfRule>
    <cfRule type="containsText" dxfId="493" priority="5" operator="containsText" text="CF">
      <formula>NOT(ISERROR(SEARCH(("CF"),(D18))))</formula>
    </cfRule>
    <cfRule type="containsText" dxfId="492" priority="6" operator="containsText" text="CG">
      <formula>NOT(ISERROR(SEARCH(("CG"),(D18))))</formula>
    </cfRule>
  </conditionalFormatting>
  <conditionalFormatting sqref="D21:E21">
    <cfRule type="containsText" dxfId="491" priority="7" operator="containsText" text="CE">
      <formula>NOT(ISERROR(SEARCH(("CE"),(D21))))</formula>
    </cfRule>
    <cfRule type="containsText" dxfId="490" priority="8" operator="containsText" text="CF">
      <formula>NOT(ISERROR(SEARCH(("CF"),(D21))))</formula>
    </cfRule>
    <cfRule type="containsText" dxfId="489" priority="9" operator="containsText" text="CG">
      <formula>NOT(ISERROR(SEARCH(("CG"),(D21))))</formula>
    </cfRule>
  </conditionalFormatting>
  <conditionalFormatting sqref="D24:E24">
    <cfRule type="containsText" dxfId="488" priority="10" operator="containsText" text="CE">
      <formula>NOT(ISERROR(SEARCH(("CE"),(D24))))</formula>
    </cfRule>
    <cfRule type="containsText" dxfId="487" priority="11" operator="containsText" text="CF">
      <formula>NOT(ISERROR(SEARCH(("CF"),(D24))))</formula>
    </cfRule>
    <cfRule type="containsText" dxfId="486" priority="12" operator="containsText" text="CG">
      <formula>NOT(ISERROR(SEARCH(("CG"),(D24))))</formula>
    </cfRule>
  </conditionalFormatting>
  <conditionalFormatting sqref="D27:E27">
    <cfRule type="containsText" dxfId="485" priority="13" operator="containsText" text="CE">
      <formula>NOT(ISERROR(SEARCH(("CE"),(D27))))</formula>
    </cfRule>
    <cfRule type="containsText" dxfId="484" priority="14" operator="containsText" text="CF">
      <formula>NOT(ISERROR(SEARCH(("CF"),(D27))))</formula>
    </cfRule>
    <cfRule type="containsText" dxfId="483" priority="15" operator="containsText" text="CG">
      <formula>NOT(ISERROR(SEARCH(("CG"),(D27))))</formula>
    </cfRule>
  </conditionalFormatting>
  <conditionalFormatting sqref="D30:E30">
    <cfRule type="containsText" dxfId="482" priority="16" operator="containsText" text="CE">
      <formula>NOT(ISERROR(SEARCH(("CE"),(D30))))</formula>
    </cfRule>
    <cfRule type="containsText" dxfId="481" priority="17" operator="containsText" text="CF">
      <formula>NOT(ISERROR(SEARCH(("CF"),(D30))))</formula>
    </cfRule>
    <cfRule type="containsText" dxfId="480" priority="18" operator="containsText" text="CG">
      <formula>NOT(ISERROR(SEARCH(("CG"),(D30))))</formula>
    </cfRule>
  </conditionalFormatting>
  <conditionalFormatting sqref="D33:E33">
    <cfRule type="containsText" dxfId="479" priority="228" operator="containsText" text="CG">
      <formula>NOT(ISERROR(SEARCH(("CG"),(D33))))</formula>
    </cfRule>
    <cfRule type="containsText" dxfId="478" priority="226" operator="containsText" text="CE">
      <formula>NOT(ISERROR(SEARCH(("CE"),(D33))))</formula>
    </cfRule>
    <cfRule type="containsText" dxfId="477" priority="227" operator="containsText" text="CF">
      <formula>NOT(ISERROR(SEARCH(("CF"),(D33))))</formula>
    </cfRule>
  </conditionalFormatting>
  <conditionalFormatting sqref="D36:E36">
    <cfRule type="containsText" dxfId="476" priority="19" operator="containsText" text="CE">
      <formula>NOT(ISERROR(SEARCH(("CE"),(D36))))</formula>
    </cfRule>
    <cfRule type="containsText" dxfId="475" priority="21" operator="containsText" text="CG">
      <formula>NOT(ISERROR(SEARCH(("CG"),(D36))))</formula>
    </cfRule>
    <cfRule type="containsText" dxfId="474" priority="20" operator="containsText" text="CF">
      <formula>NOT(ISERROR(SEARCH(("CF"),(D36))))</formula>
    </cfRule>
  </conditionalFormatting>
  <conditionalFormatting sqref="F13:F14 K13:K14 P13:P14 AO13:AO14 BI13:BI14 F16:F17 K16:K17 P16:P17 U16:U17 Z16:Z17 AE16:AE17 AJ16:AJ17 AO16:AO17 F19:F20 K19:K20 P19:P20 AJ19:AJ20 AO19:AO20 F22:F23 K22:K23 P22:P23 U22:U23 Z22:Z23 AE22:AE23 AJ22:AJ23 AO22:AO23 BI22:BI23 P25 F25:F26 K25:K26 U25:U26 Z25:Z26 AE25:AE26 AJ25:AJ26 AO25:AO26 BI25:BI26 F28 K28 P28 Z28 AE28 AJ28 AO28 BI28 K31:K32 P31:P32 Z31:Z32 AJ31:AJ32 AO31:AO32 BI31:BI32 F34:F35 K34:K35 P34:P35 U34:U35 Z34:Z35 AE34:AE35 AJ34:AJ35 AO34:AO35 BI34:BI35">
    <cfRule type="expression" dxfId="473" priority="213">
      <formula>G15="CG"</formula>
    </cfRule>
    <cfRule type="expression" dxfId="472" priority="212">
      <formula>G15="CF"</formula>
    </cfRule>
    <cfRule type="expression" dxfId="471" priority="211">
      <formula>G15="CE"</formula>
    </cfRule>
  </conditionalFormatting>
  <conditionalFormatting sqref="F29 K29 P29 Z29 AE29 AJ29 AO29">
    <cfRule type="expression" dxfId="470" priority="221">
      <formula>G34="CF"</formula>
    </cfRule>
    <cfRule type="expression" dxfId="469" priority="222">
      <formula>G34="CG"</formula>
    </cfRule>
    <cfRule type="expression" dxfId="468" priority="220">
      <formula>G34="CE"</formula>
    </cfRule>
  </conditionalFormatting>
  <conditionalFormatting sqref="F31:F32">
    <cfRule type="expression" dxfId="467" priority="466">
      <formula>G33="CE"</formula>
    </cfRule>
    <cfRule type="expression" dxfId="466" priority="467">
      <formula>G33="CF"</formula>
    </cfRule>
    <cfRule type="expression" dxfId="465" priority="468">
      <formula>G33="CG"</formula>
    </cfRule>
  </conditionalFormatting>
  <conditionalFormatting sqref="I15:J15">
    <cfRule type="containsText" dxfId="464" priority="22" operator="containsText" text="CE">
      <formula>NOT(ISERROR(SEARCH(("CE"),(I15))))</formula>
    </cfRule>
    <cfRule type="containsText" dxfId="463" priority="23" operator="containsText" text="CF">
      <formula>NOT(ISERROR(SEARCH(("CF"),(I15))))</formula>
    </cfRule>
    <cfRule type="containsText" dxfId="462" priority="24" operator="containsText" text="CG">
      <formula>NOT(ISERROR(SEARCH(("CG"),(I15))))</formula>
    </cfRule>
  </conditionalFormatting>
  <conditionalFormatting sqref="I18:J18">
    <cfRule type="containsText" dxfId="461" priority="25" operator="containsText" text="CE">
      <formula>NOT(ISERROR(SEARCH(("CE"),(I18))))</formula>
    </cfRule>
    <cfRule type="containsText" dxfId="460" priority="26" operator="containsText" text="CF">
      <formula>NOT(ISERROR(SEARCH(("CF"),(I18))))</formula>
    </cfRule>
    <cfRule type="containsText" dxfId="459" priority="27" operator="containsText" text="CG">
      <formula>NOT(ISERROR(SEARCH(("CG"),(I18))))</formula>
    </cfRule>
  </conditionalFormatting>
  <conditionalFormatting sqref="I21:J21">
    <cfRule type="containsText" dxfId="458" priority="28" operator="containsText" text="CE">
      <formula>NOT(ISERROR(SEARCH(("CE"),(I21))))</formula>
    </cfRule>
    <cfRule type="containsText" dxfId="457" priority="29" operator="containsText" text="CF">
      <formula>NOT(ISERROR(SEARCH(("CF"),(I21))))</formula>
    </cfRule>
    <cfRule type="containsText" dxfId="456" priority="30" operator="containsText" text="CG">
      <formula>NOT(ISERROR(SEARCH(("CG"),(I21))))</formula>
    </cfRule>
  </conditionalFormatting>
  <conditionalFormatting sqref="I24:J24">
    <cfRule type="containsText" dxfId="455" priority="31" operator="containsText" text="CE">
      <formula>NOT(ISERROR(SEARCH(("CE"),(I24))))</formula>
    </cfRule>
    <cfRule type="containsText" dxfId="454" priority="32" operator="containsText" text="CF">
      <formula>NOT(ISERROR(SEARCH(("CF"),(I24))))</formula>
    </cfRule>
    <cfRule type="containsText" dxfId="453" priority="33" operator="containsText" text="CG">
      <formula>NOT(ISERROR(SEARCH(("CG"),(I24))))</formula>
    </cfRule>
  </conditionalFormatting>
  <conditionalFormatting sqref="I27:J27">
    <cfRule type="containsText" dxfId="452" priority="34" operator="containsText" text="CE">
      <formula>NOT(ISERROR(SEARCH(("CE"),(I27))))</formula>
    </cfRule>
    <cfRule type="containsText" dxfId="451" priority="35" operator="containsText" text="CF">
      <formula>NOT(ISERROR(SEARCH(("CF"),(I27))))</formula>
    </cfRule>
    <cfRule type="containsText" dxfId="450" priority="36" operator="containsText" text="CG">
      <formula>NOT(ISERROR(SEARCH(("CG"),(I27))))</formula>
    </cfRule>
  </conditionalFormatting>
  <conditionalFormatting sqref="I30:J30">
    <cfRule type="containsText" dxfId="449" priority="39" operator="containsText" text="CG">
      <formula>NOT(ISERROR(SEARCH(("CG"),(I30))))</formula>
    </cfRule>
    <cfRule type="containsText" dxfId="448" priority="38" operator="containsText" text="CF">
      <formula>NOT(ISERROR(SEARCH(("CF"),(I30))))</formula>
    </cfRule>
    <cfRule type="containsText" dxfId="447" priority="37" operator="containsText" text="CE">
      <formula>NOT(ISERROR(SEARCH(("CE"),(I30))))</formula>
    </cfRule>
  </conditionalFormatting>
  <conditionalFormatting sqref="I33:J33">
    <cfRule type="containsText" dxfId="446" priority="229" operator="containsText" text="CE">
      <formula>NOT(ISERROR(SEARCH(("CE"),(I33))))</formula>
    </cfRule>
    <cfRule type="containsText" dxfId="445" priority="231" operator="containsText" text="CG">
      <formula>NOT(ISERROR(SEARCH(("CG"),(I33))))</formula>
    </cfRule>
    <cfRule type="containsText" dxfId="444" priority="230" operator="containsText" text="CF">
      <formula>NOT(ISERROR(SEARCH(("CF"),(I33))))</formula>
    </cfRule>
  </conditionalFormatting>
  <conditionalFormatting sqref="I36:J36">
    <cfRule type="containsText" dxfId="443" priority="40" operator="containsText" text="CE">
      <formula>NOT(ISERROR(SEARCH(("CE"),(I36))))</formula>
    </cfRule>
    <cfRule type="containsText" dxfId="442" priority="42" operator="containsText" text="CG">
      <formula>NOT(ISERROR(SEARCH(("CG"),(I36))))</formula>
    </cfRule>
    <cfRule type="containsText" dxfId="441" priority="41" operator="containsText" text="CF">
      <formula>NOT(ISERROR(SEARCH(("CF"),(I36))))</formula>
    </cfRule>
  </conditionalFormatting>
  <conditionalFormatting sqref="N15:O15">
    <cfRule type="containsText" dxfId="440" priority="43" operator="containsText" text="CE">
      <formula>NOT(ISERROR(SEARCH(("CE"),(N15))))</formula>
    </cfRule>
    <cfRule type="containsText" dxfId="439" priority="44" operator="containsText" text="CF">
      <formula>NOT(ISERROR(SEARCH(("CF"),(N15))))</formula>
    </cfRule>
    <cfRule type="containsText" dxfId="438" priority="45" operator="containsText" text="CG">
      <formula>NOT(ISERROR(SEARCH(("CG"),(N15))))</formula>
    </cfRule>
  </conditionalFormatting>
  <conditionalFormatting sqref="N18:O18">
    <cfRule type="containsText" dxfId="437" priority="47" operator="containsText" text="CF">
      <formula>NOT(ISERROR(SEARCH(("CF"),(N18))))</formula>
    </cfRule>
    <cfRule type="containsText" dxfId="436" priority="46" operator="containsText" text="CE">
      <formula>NOT(ISERROR(SEARCH(("CE"),(N18))))</formula>
    </cfRule>
    <cfRule type="containsText" dxfId="435" priority="48" operator="containsText" text="CG">
      <formula>NOT(ISERROR(SEARCH(("CG"),(N18))))</formula>
    </cfRule>
  </conditionalFormatting>
  <conditionalFormatting sqref="N21:O21">
    <cfRule type="containsText" dxfId="434" priority="51" operator="containsText" text="CG">
      <formula>NOT(ISERROR(SEARCH(("CG"),(N21))))</formula>
    </cfRule>
    <cfRule type="containsText" dxfId="433" priority="50" operator="containsText" text="CF">
      <formula>NOT(ISERROR(SEARCH(("CF"),(N21))))</formula>
    </cfRule>
    <cfRule type="containsText" dxfId="432" priority="49" operator="containsText" text="CE">
      <formula>NOT(ISERROR(SEARCH(("CE"),(N21))))</formula>
    </cfRule>
  </conditionalFormatting>
  <conditionalFormatting sqref="N24:O24">
    <cfRule type="containsText" dxfId="431" priority="53" operator="containsText" text="CF">
      <formula>NOT(ISERROR(SEARCH(("CF"),(N24))))</formula>
    </cfRule>
    <cfRule type="containsText" dxfId="430" priority="54" operator="containsText" text="CG">
      <formula>NOT(ISERROR(SEARCH(("CG"),(N24))))</formula>
    </cfRule>
    <cfRule type="containsText" dxfId="429" priority="52" operator="containsText" text="CE">
      <formula>NOT(ISERROR(SEARCH(("CE"),(N24))))</formula>
    </cfRule>
  </conditionalFormatting>
  <conditionalFormatting sqref="N27:O27">
    <cfRule type="containsText" dxfId="428" priority="55" operator="containsText" text="CE">
      <formula>NOT(ISERROR(SEARCH(("CE"),(N27))))</formula>
    </cfRule>
    <cfRule type="containsText" dxfId="427" priority="56" operator="containsText" text="CF">
      <formula>NOT(ISERROR(SEARCH(("CF"),(N27))))</formula>
    </cfRule>
    <cfRule type="containsText" dxfId="426" priority="57" operator="containsText" text="CG">
      <formula>NOT(ISERROR(SEARCH(("CG"),(N27))))</formula>
    </cfRule>
  </conditionalFormatting>
  <conditionalFormatting sqref="N30:O30">
    <cfRule type="containsText" dxfId="425" priority="58" operator="containsText" text="CE">
      <formula>NOT(ISERROR(SEARCH(("CE"),(N30))))</formula>
    </cfRule>
    <cfRule type="containsText" dxfId="424" priority="59" operator="containsText" text="CF">
      <formula>NOT(ISERROR(SEARCH(("CF"),(N30))))</formula>
    </cfRule>
    <cfRule type="containsText" dxfId="423" priority="60" operator="containsText" text="CG">
      <formula>NOT(ISERROR(SEARCH(("CG"),(N30))))</formula>
    </cfRule>
  </conditionalFormatting>
  <conditionalFormatting sqref="N33:O33">
    <cfRule type="containsText" dxfId="422" priority="233" operator="containsText" text="CF">
      <formula>NOT(ISERROR(SEARCH(("CF"),(N33))))</formula>
    </cfRule>
    <cfRule type="containsText" dxfId="421" priority="234" operator="containsText" text="CG">
      <formula>NOT(ISERROR(SEARCH(("CG"),(N33))))</formula>
    </cfRule>
    <cfRule type="containsText" dxfId="420" priority="232" operator="containsText" text="CE">
      <formula>NOT(ISERROR(SEARCH(("CE"),(N33))))</formula>
    </cfRule>
  </conditionalFormatting>
  <conditionalFormatting sqref="N36:O36">
    <cfRule type="containsText" dxfId="419" priority="62" operator="containsText" text="CF">
      <formula>NOT(ISERROR(SEARCH(("CF"),(N36))))</formula>
    </cfRule>
    <cfRule type="containsText" dxfId="418" priority="61" operator="containsText" text="CE">
      <formula>NOT(ISERROR(SEARCH(("CE"),(N36))))</formula>
    </cfRule>
    <cfRule type="containsText" dxfId="417" priority="63" operator="containsText" text="CG">
      <formula>NOT(ISERROR(SEARCH(("CG"),(N36))))</formula>
    </cfRule>
  </conditionalFormatting>
  <conditionalFormatting sqref="O18">
    <cfRule type="containsText" dxfId="416" priority="219" operator="containsText" text="CG">
      <formula>NOT(ISERROR(SEARCH(("CG"),(O18))))</formula>
    </cfRule>
    <cfRule type="containsText" dxfId="415" priority="217" operator="containsText" text="CE">
      <formula>NOT(ISERROR(SEARCH(("CE"),(O18))))</formula>
    </cfRule>
    <cfRule type="containsText" dxfId="414" priority="218" operator="containsText" text="CF">
      <formula>NOT(ISERROR(SEARCH(("CF"),(O18))))</formula>
    </cfRule>
  </conditionalFormatting>
  <conditionalFormatting sqref="O26 Q26:S26 AS29">
    <cfRule type="expression" dxfId="413" priority="302">
      <formula>AA31="CF"</formula>
    </cfRule>
    <cfRule type="expression" dxfId="412" priority="303">
      <formula>AA31="CG"</formula>
    </cfRule>
    <cfRule type="expression" dxfId="411" priority="301">
      <formula>AA31="CE"</formula>
    </cfRule>
  </conditionalFormatting>
  <conditionalFormatting sqref="P26 AT29">
    <cfRule type="expression" dxfId="410" priority="300">
      <formula>AA31="CG"</formula>
    </cfRule>
    <cfRule type="expression" dxfId="409" priority="298">
      <formula>AA31="CE"</formula>
    </cfRule>
    <cfRule type="expression" dxfId="408" priority="299">
      <formula>AA31="CF"</formula>
    </cfRule>
  </conditionalFormatting>
  <conditionalFormatting sqref="Q13:T14">
    <cfRule type="expression" dxfId="407" priority="411">
      <formula>S15="CG"</formula>
    </cfRule>
    <cfRule type="expression" dxfId="406" priority="409">
      <formula>S15="CE"</formula>
    </cfRule>
    <cfRule type="expression" dxfId="405" priority="410">
      <formula>S15="CF"</formula>
    </cfRule>
  </conditionalFormatting>
  <conditionalFormatting sqref="Q28:T29">
    <cfRule type="expression" dxfId="404" priority="436">
      <formula>S30="CE"</formula>
    </cfRule>
    <cfRule type="expression" dxfId="403" priority="438">
      <formula>S30="CG"</formula>
    </cfRule>
    <cfRule type="expression" dxfId="402" priority="437">
      <formula>S30="CF"</formula>
    </cfRule>
  </conditionalFormatting>
  <conditionalFormatting sqref="Q31:T32">
    <cfRule type="expression" dxfId="401" priority="460">
      <formula>S33="CE"</formula>
    </cfRule>
    <cfRule type="expression" dxfId="400" priority="461">
      <formula>S33="CF"</formula>
    </cfRule>
    <cfRule type="expression" dxfId="399" priority="462">
      <formula>S33="CG"</formula>
    </cfRule>
  </conditionalFormatting>
  <conditionalFormatting sqref="S15:T15">
    <cfRule type="containsText" dxfId="398" priority="64" operator="containsText" text="CE">
      <formula>NOT(ISERROR(SEARCH(("CE"),(S15))))</formula>
    </cfRule>
    <cfRule type="containsText" dxfId="397" priority="65" operator="containsText" text="CF">
      <formula>NOT(ISERROR(SEARCH(("CF"),(S15))))</formula>
    </cfRule>
    <cfRule type="containsText" dxfId="396" priority="66" operator="containsText" text="CG">
      <formula>NOT(ISERROR(SEARCH(("CG"),(S15))))</formula>
    </cfRule>
  </conditionalFormatting>
  <conditionalFormatting sqref="S18:T18">
    <cfRule type="containsText" dxfId="395" priority="67" operator="containsText" text="CE">
      <formula>NOT(ISERROR(SEARCH(("CE"),(S18))))</formula>
    </cfRule>
    <cfRule type="containsText" dxfId="394" priority="68" operator="containsText" text="CF">
      <formula>NOT(ISERROR(SEARCH(("CF"),(S18))))</formula>
    </cfRule>
    <cfRule type="containsText" dxfId="393" priority="69" operator="containsText" text="CG">
      <formula>NOT(ISERROR(SEARCH(("CG"),(S18))))</formula>
    </cfRule>
  </conditionalFormatting>
  <conditionalFormatting sqref="S21:T21">
    <cfRule type="containsText" dxfId="392" priority="70" operator="containsText" text="CE">
      <formula>NOT(ISERROR(SEARCH(("CE"),(S21))))</formula>
    </cfRule>
    <cfRule type="containsText" dxfId="391" priority="71" operator="containsText" text="CF">
      <formula>NOT(ISERROR(SEARCH(("CF"),(S21))))</formula>
    </cfRule>
    <cfRule type="containsText" dxfId="390" priority="72" operator="containsText" text="CG">
      <formula>NOT(ISERROR(SEARCH(("CG"),(S21))))</formula>
    </cfRule>
  </conditionalFormatting>
  <conditionalFormatting sqref="S24:T24">
    <cfRule type="containsText" dxfId="389" priority="73" operator="containsText" text="CE">
      <formula>NOT(ISERROR(SEARCH(("CE"),(S24))))</formula>
    </cfRule>
    <cfRule type="containsText" dxfId="388" priority="74" operator="containsText" text="CF">
      <formula>NOT(ISERROR(SEARCH(("CF"),(S24))))</formula>
    </cfRule>
    <cfRule type="containsText" dxfId="387" priority="75" operator="containsText" text="CG">
      <formula>NOT(ISERROR(SEARCH(("CG"),(S24))))</formula>
    </cfRule>
  </conditionalFormatting>
  <conditionalFormatting sqref="S27:T27">
    <cfRule type="containsText" dxfId="386" priority="76" operator="containsText" text="CE">
      <formula>NOT(ISERROR(SEARCH(("CE"),(S27))))</formula>
    </cfRule>
    <cfRule type="containsText" dxfId="385" priority="77" operator="containsText" text="CF">
      <formula>NOT(ISERROR(SEARCH(("CF"),(S27))))</formula>
    </cfRule>
    <cfRule type="containsText" dxfId="384" priority="78" operator="containsText" text="CG">
      <formula>NOT(ISERROR(SEARCH(("CG"),(S27))))</formula>
    </cfRule>
  </conditionalFormatting>
  <conditionalFormatting sqref="S30:T30">
    <cfRule type="containsText" dxfId="383" priority="80" operator="containsText" text="CF">
      <formula>NOT(ISERROR(SEARCH(("CF"),(S30))))</formula>
    </cfRule>
    <cfRule type="containsText" dxfId="382" priority="81" operator="containsText" text="CG">
      <formula>NOT(ISERROR(SEARCH(("CG"),(S30))))</formula>
    </cfRule>
    <cfRule type="containsText" dxfId="381" priority="79" operator="containsText" text="CE">
      <formula>NOT(ISERROR(SEARCH(("CE"),(S30))))</formula>
    </cfRule>
  </conditionalFormatting>
  <conditionalFormatting sqref="S33:T33">
    <cfRule type="containsText" dxfId="380" priority="456" operator="containsText" text="CG">
      <formula>NOT(ISERROR(SEARCH(("CG"),(S33))))</formula>
    </cfRule>
    <cfRule type="containsText" dxfId="379" priority="455" operator="containsText" text="CF">
      <formula>NOT(ISERROR(SEARCH(("CF"),(S33))))</formula>
    </cfRule>
    <cfRule type="containsText" dxfId="378" priority="454" operator="containsText" text="CE">
      <formula>NOT(ISERROR(SEARCH(("CE"),(S33))))</formula>
    </cfRule>
  </conditionalFormatting>
  <conditionalFormatting sqref="S36:T36">
    <cfRule type="containsText" dxfId="377" priority="84" operator="containsText" text="CG">
      <formula>NOT(ISERROR(SEARCH(("CG"),(S36))))</formula>
    </cfRule>
    <cfRule type="containsText" dxfId="376" priority="83" operator="containsText" text="CF">
      <formula>NOT(ISERROR(SEARCH(("CF"),(S36))))</formula>
    </cfRule>
    <cfRule type="containsText" dxfId="375" priority="82" operator="containsText" text="CE">
      <formula>NOT(ISERROR(SEARCH(("CE"),(S36))))</formula>
    </cfRule>
  </conditionalFormatting>
  <conditionalFormatting sqref="U13:U14">
    <cfRule type="expression" dxfId="374" priority="407">
      <formula>V15="CF"</formula>
    </cfRule>
    <cfRule type="expression" dxfId="373" priority="408">
      <formula>V15="CG"</formula>
    </cfRule>
    <cfRule type="expression" dxfId="372" priority="406">
      <formula>V15="CE"</formula>
    </cfRule>
  </conditionalFormatting>
  <conditionalFormatting sqref="U19:U20">
    <cfRule type="expression" dxfId="371" priority="274">
      <formula>V21="CE"</formula>
    </cfRule>
    <cfRule type="expression" dxfId="370" priority="276">
      <formula>V21="CG"</formula>
    </cfRule>
    <cfRule type="expression" dxfId="369" priority="275">
      <formula>V21="CF"</formula>
    </cfRule>
  </conditionalFormatting>
  <conditionalFormatting sqref="U28:U29">
    <cfRule type="expression" dxfId="368" priority="435">
      <formula>V30="CG"</formula>
    </cfRule>
    <cfRule type="expression" dxfId="367" priority="434">
      <formula>V30="CF"</formula>
    </cfRule>
    <cfRule type="expression" dxfId="366" priority="433">
      <formula>V30="CE"</formula>
    </cfRule>
  </conditionalFormatting>
  <conditionalFormatting sqref="U31:U32">
    <cfRule type="expression" dxfId="365" priority="459">
      <formula>V33="CG"</formula>
    </cfRule>
    <cfRule type="expression" dxfId="364" priority="458">
      <formula>V33="CF"</formula>
    </cfRule>
    <cfRule type="expression" dxfId="363" priority="457">
      <formula>V33="CE"</formula>
    </cfRule>
  </conditionalFormatting>
  <conditionalFormatting sqref="V13:Y14">
    <cfRule type="expression" dxfId="362" priority="417">
      <formula>X15="CG"</formula>
    </cfRule>
    <cfRule type="expression" dxfId="361" priority="416">
      <formula>X15="CF"</formula>
    </cfRule>
    <cfRule type="expression" dxfId="360" priority="415">
      <formula>X15="CE"</formula>
    </cfRule>
  </conditionalFormatting>
  <conditionalFormatting sqref="X15:Y15">
    <cfRule type="containsText" dxfId="359" priority="85" operator="containsText" text="CE">
      <formula>NOT(ISERROR(SEARCH(("CE"),(X15))))</formula>
    </cfRule>
    <cfRule type="containsText" dxfId="358" priority="87" operator="containsText" text="CG">
      <formula>NOT(ISERROR(SEARCH(("CG"),(X15))))</formula>
    </cfRule>
    <cfRule type="containsText" dxfId="357" priority="86" operator="containsText" text="CF">
      <formula>NOT(ISERROR(SEARCH(("CF"),(X15))))</formula>
    </cfRule>
  </conditionalFormatting>
  <conditionalFormatting sqref="X18:Y18">
    <cfRule type="containsText" dxfId="356" priority="88" operator="containsText" text="CE">
      <formula>NOT(ISERROR(SEARCH(("CE"),(X18))))</formula>
    </cfRule>
    <cfRule type="containsText" dxfId="355" priority="89" operator="containsText" text="CF">
      <formula>NOT(ISERROR(SEARCH(("CF"),(X18))))</formula>
    </cfRule>
    <cfRule type="containsText" dxfId="354" priority="90" operator="containsText" text="CG">
      <formula>NOT(ISERROR(SEARCH(("CG"),(X18))))</formula>
    </cfRule>
  </conditionalFormatting>
  <conditionalFormatting sqref="X21:Y21">
    <cfRule type="containsText" dxfId="353" priority="91" operator="containsText" text="CE">
      <formula>NOT(ISERROR(SEARCH(("CE"),(X21))))</formula>
    </cfRule>
    <cfRule type="containsText" dxfId="352" priority="92" operator="containsText" text="CF">
      <formula>NOT(ISERROR(SEARCH(("CF"),(X21))))</formula>
    </cfRule>
    <cfRule type="containsText" dxfId="351" priority="93" operator="containsText" text="CG">
      <formula>NOT(ISERROR(SEARCH(("CG"),(X21))))</formula>
    </cfRule>
  </conditionalFormatting>
  <conditionalFormatting sqref="X24:Y24">
    <cfRule type="containsText" dxfId="350" priority="94" operator="containsText" text="CE">
      <formula>NOT(ISERROR(SEARCH(("CE"),(X24))))</formula>
    </cfRule>
    <cfRule type="containsText" dxfId="349" priority="95" operator="containsText" text="CF">
      <formula>NOT(ISERROR(SEARCH(("CF"),(X24))))</formula>
    </cfRule>
    <cfRule type="containsText" dxfId="348" priority="96" operator="containsText" text="CG">
      <formula>NOT(ISERROR(SEARCH(("CG"),(X24))))</formula>
    </cfRule>
  </conditionalFormatting>
  <conditionalFormatting sqref="X27:Y27">
    <cfRule type="containsText" dxfId="347" priority="97" operator="containsText" text="CE">
      <formula>NOT(ISERROR(SEARCH(("CE"),(X27))))</formula>
    </cfRule>
    <cfRule type="containsText" dxfId="346" priority="98" operator="containsText" text="CF">
      <formula>NOT(ISERROR(SEARCH(("CF"),(X27))))</formula>
    </cfRule>
    <cfRule type="containsText" dxfId="345" priority="99" operator="containsText" text="CG">
      <formula>NOT(ISERROR(SEARCH(("CG"),(X27))))</formula>
    </cfRule>
  </conditionalFormatting>
  <conditionalFormatting sqref="X30:Y30">
    <cfRule type="containsText" dxfId="344" priority="100" operator="containsText" text="CE">
      <formula>NOT(ISERROR(SEARCH(("CE"),(X30))))</formula>
    </cfRule>
    <cfRule type="containsText" dxfId="343" priority="101" operator="containsText" text="CF">
      <formula>NOT(ISERROR(SEARCH(("CF"),(X30))))</formula>
    </cfRule>
    <cfRule type="containsText" dxfId="342" priority="102" operator="containsText" text="CG">
      <formula>NOT(ISERROR(SEARCH(("CG"),(X30))))</formula>
    </cfRule>
  </conditionalFormatting>
  <conditionalFormatting sqref="X33:Y33">
    <cfRule type="containsText" dxfId="341" priority="236" operator="containsText" text="CF">
      <formula>NOT(ISERROR(SEARCH(("CF"),(X33))))</formula>
    </cfRule>
    <cfRule type="containsText" dxfId="340" priority="237" operator="containsText" text="CG">
      <formula>NOT(ISERROR(SEARCH(("CG"),(X33))))</formula>
    </cfRule>
    <cfRule type="containsText" dxfId="339" priority="235" operator="containsText" text="CE">
      <formula>NOT(ISERROR(SEARCH(("CE"),(X33))))</formula>
    </cfRule>
  </conditionalFormatting>
  <conditionalFormatting sqref="X36:Y36">
    <cfRule type="containsText" dxfId="338" priority="103" operator="containsText" text="CE">
      <formula>NOT(ISERROR(SEARCH(("CE"),(X36))))</formula>
    </cfRule>
    <cfRule type="containsText" dxfId="337" priority="104" operator="containsText" text="CF">
      <formula>NOT(ISERROR(SEARCH(("CF"),(X36))))</formula>
    </cfRule>
    <cfRule type="containsText" dxfId="336" priority="105" operator="containsText" text="CG">
      <formula>NOT(ISERROR(SEARCH(("CG"),(X36))))</formula>
    </cfRule>
  </conditionalFormatting>
  <conditionalFormatting sqref="Z13:Z14">
    <cfRule type="expression" dxfId="335" priority="414">
      <formula>AA15="CG"</formula>
    </cfRule>
    <cfRule type="expression" dxfId="334" priority="413">
      <formula>AA15="CF"</formula>
    </cfRule>
    <cfRule type="expression" dxfId="333" priority="412">
      <formula>AA15="CE"</formula>
    </cfRule>
  </conditionalFormatting>
  <conditionalFormatting sqref="Z19:Z20">
    <cfRule type="expression" dxfId="332" priority="268">
      <formula>AA21="CE"</formula>
    </cfRule>
    <cfRule type="expression" dxfId="331" priority="269">
      <formula>AA21="CF"</formula>
    </cfRule>
    <cfRule type="expression" dxfId="330" priority="270">
      <formula>AA21="CG"</formula>
    </cfRule>
  </conditionalFormatting>
  <conditionalFormatting sqref="AA13:AD14">
    <cfRule type="expression" dxfId="329" priority="423">
      <formula>AC15="CG"</formula>
    </cfRule>
    <cfRule type="expression" dxfId="328" priority="421">
      <formula>AC15="CE"</formula>
    </cfRule>
    <cfRule type="expression" dxfId="327" priority="422">
      <formula>AC15="CF"</formula>
    </cfRule>
  </conditionalFormatting>
  <conditionalFormatting sqref="AA19:AD20">
    <cfRule type="expression" dxfId="326" priority="429">
      <formula>AC21="CG"</formula>
    </cfRule>
    <cfRule type="expression" dxfId="325" priority="428">
      <formula>AC21="CF"</formula>
    </cfRule>
    <cfRule type="expression" dxfId="324" priority="427">
      <formula>AC21="CE"</formula>
    </cfRule>
  </conditionalFormatting>
  <conditionalFormatting sqref="AA31:AD31">
    <cfRule type="expression" dxfId="323" priority="447">
      <formula>AC33="CG"</formula>
    </cfRule>
    <cfRule type="expression" dxfId="322" priority="446">
      <formula>AC33="CF"</formula>
    </cfRule>
    <cfRule type="expression" dxfId="321" priority="445">
      <formula>AC33="CE"</formula>
    </cfRule>
  </conditionalFormatting>
  <conditionalFormatting sqref="AA32:AD32">
    <cfRule type="expression" dxfId="320" priority="453">
      <formula>AC37="CG"</formula>
    </cfRule>
    <cfRule type="expression" dxfId="319" priority="452">
      <formula>AC37="CF"</formula>
    </cfRule>
    <cfRule type="expression" dxfId="318" priority="451">
      <formula>AC37="CE"</formula>
    </cfRule>
  </conditionalFormatting>
  <conditionalFormatting sqref="AC15:AD15">
    <cfRule type="containsText" dxfId="317" priority="106" operator="containsText" text="CE">
      <formula>NOT(ISERROR(SEARCH(("CE"),(AC15))))</formula>
    </cfRule>
    <cfRule type="containsText" dxfId="316" priority="107" operator="containsText" text="CF">
      <formula>NOT(ISERROR(SEARCH(("CF"),(AC15))))</formula>
    </cfRule>
    <cfRule type="containsText" dxfId="315" priority="108" operator="containsText" text="CG">
      <formula>NOT(ISERROR(SEARCH(("CG"),(AC15))))</formula>
    </cfRule>
  </conditionalFormatting>
  <conditionalFormatting sqref="AC18:AD18">
    <cfRule type="containsText" dxfId="314" priority="109" operator="containsText" text="CE">
      <formula>NOT(ISERROR(SEARCH(("CE"),(AC18))))</formula>
    </cfRule>
    <cfRule type="containsText" dxfId="313" priority="110" operator="containsText" text="CF">
      <formula>NOT(ISERROR(SEARCH(("CF"),(AC18))))</formula>
    </cfRule>
    <cfRule type="containsText" dxfId="312" priority="111" operator="containsText" text="CG">
      <formula>NOT(ISERROR(SEARCH(("CG"),(AC18))))</formula>
    </cfRule>
  </conditionalFormatting>
  <conditionalFormatting sqref="AC21:AD21">
    <cfRule type="containsText" dxfId="311" priority="112" operator="containsText" text="CE">
      <formula>NOT(ISERROR(SEARCH(("CE"),(AC21))))</formula>
    </cfRule>
    <cfRule type="containsText" dxfId="310" priority="113" operator="containsText" text="CF">
      <formula>NOT(ISERROR(SEARCH(("CF"),(AC21))))</formula>
    </cfRule>
    <cfRule type="containsText" dxfId="309" priority="114" operator="containsText" text="CG">
      <formula>NOT(ISERROR(SEARCH(("CG"),(AC21))))</formula>
    </cfRule>
  </conditionalFormatting>
  <conditionalFormatting sqref="AC24:AD24">
    <cfRule type="containsText" dxfId="308" priority="115" operator="containsText" text="CE">
      <formula>NOT(ISERROR(SEARCH(("CE"),(AC24))))</formula>
    </cfRule>
    <cfRule type="containsText" dxfId="307" priority="116" operator="containsText" text="CF">
      <formula>NOT(ISERROR(SEARCH(("CF"),(AC24))))</formula>
    </cfRule>
    <cfRule type="containsText" dxfId="306" priority="117" operator="containsText" text="CG">
      <formula>NOT(ISERROR(SEARCH(("CG"),(AC24))))</formula>
    </cfRule>
  </conditionalFormatting>
  <conditionalFormatting sqref="AC27:AD27">
    <cfRule type="containsText" dxfId="305" priority="118" operator="containsText" text="CE">
      <formula>NOT(ISERROR(SEARCH(("CE"),(AC27))))</formula>
    </cfRule>
    <cfRule type="containsText" dxfId="304" priority="119" operator="containsText" text="CF">
      <formula>NOT(ISERROR(SEARCH(("CF"),(AC27))))</formula>
    </cfRule>
    <cfRule type="containsText" dxfId="303" priority="120" operator="containsText" text="CG">
      <formula>NOT(ISERROR(SEARCH(("CG"),(AC27))))</formula>
    </cfRule>
  </conditionalFormatting>
  <conditionalFormatting sqref="AC30:AD30">
    <cfRule type="containsText" dxfId="302" priority="121" operator="containsText" text="CE">
      <formula>NOT(ISERROR(SEARCH(("CE"),(AC30))))</formula>
    </cfRule>
    <cfRule type="containsText" dxfId="301" priority="122" operator="containsText" text="CF">
      <formula>NOT(ISERROR(SEARCH(("CF"),(AC30))))</formula>
    </cfRule>
    <cfRule type="containsText" dxfId="300" priority="123" operator="containsText" text="CG">
      <formula>NOT(ISERROR(SEARCH(("CG"),(AC30))))</formula>
    </cfRule>
  </conditionalFormatting>
  <conditionalFormatting sqref="AC33:AD33">
    <cfRule type="containsText" dxfId="299" priority="239" operator="containsText" text="CF">
      <formula>NOT(ISERROR(SEARCH(("CF"),(AC33))))</formula>
    </cfRule>
    <cfRule type="containsText" dxfId="298" priority="240" operator="containsText" text="CG">
      <formula>NOT(ISERROR(SEARCH(("CG"),(AC33))))</formula>
    </cfRule>
    <cfRule type="containsText" dxfId="297" priority="238" operator="containsText" text="CE">
      <formula>NOT(ISERROR(SEARCH(("CE"),(AC33))))</formula>
    </cfRule>
  </conditionalFormatting>
  <conditionalFormatting sqref="AC36:AD36">
    <cfRule type="containsText" dxfId="296" priority="124" operator="containsText" text="CE">
      <formula>NOT(ISERROR(SEARCH(("CE"),(AC36))))</formula>
    </cfRule>
    <cfRule type="containsText" dxfId="295" priority="125" operator="containsText" text="CF">
      <formula>NOT(ISERROR(SEARCH(("CF"),(AC36))))</formula>
    </cfRule>
    <cfRule type="containsText" dxfId="294" priority="126" operator="containsText" text="CG">
      <formula>NOT(ISERROR(SEARCH(("CG"),(AC36))))</formula>
    </cfRule>
  </conditionalFormatting>
  <conditionalFormatting sqref="AE13:AE14">
    <cfRule type="expression" dxfId="293" priority="419">
      <formula>AF15="CF"</formula>
    </cfRule>
    <cfRule type="expression" dxfId="292" priority="418">
      <formula>AF15="CE"</formula>
    </cfRule>
    <cfRule type="expression" dxfId="291" priority="420">
      <formula>AF15="CG"</formula>
    </cfRule>
  </conditionalFormatting>
  <conditionalFormatting sqref="AE19:AE20">
    <cfRule type="expression" dxfId="290" priority="424">
      <formula>AF21="CE"</formula>
    </cfRule>
    <cfRule type="expression" dxfId="289" priority="425">
      <formula>AF21="CF"</formula>
    </cfRule>
    <cfRule type="expression" dxfId="288" priority="426">
      <formula>AF21="CG"</formula>
    </cfRule>
  </conditionalFormatting>
  <conditionalFormatting sqref="AE31">
    <cfRule type="expression" dxfId="287" priority="444">
      <formula>AF33="CG"</formula>
    </cfRule>
    <cfRule type="expression" dxfId="286" priority="443">
      <formula>AF33="CF"</formula>
    </cfRule>
    <cfRule type="expression" dxfId="285" priority="442">
      <formula>AF33="CE"</formula>
    </cfRule>
  </conditionalFormatting>
  <conditionalFormatting sqref="AE32">
    <cfRule type="expression" dxfId="284" priority="449">
      <formula>AF37="CF"</formula>
    </cfRule>
    <cfRule type="expression" dxfId="283" priority="448">
      <formula>AF37="CE"</formula>
    </cfRule>
    <cfRule type="expression" dxfId="282" priority="450">
      <formula>AF37="CG"</formula>
    </cfRule>
  </conditionalFormatting>
  <conditionalFormatting sqref="AF13:AG13">
    <cfRule type="expression" dxfId="281" priority="283">
      <formula>AH15="CE"</formula>
    </cfRule>
    <cfRule type="expression" dxfId="280" priority="285">
      <formula>AH15="CG"</formula>
    </cfRule>
    <cfRule type="expression" dxfId="279" priority="284">
      <formula>AH15="CF"</formula>
    </cfRule>
  </conditionalFormatting>
  <conditionalFormatting sqref="AH15:AI15">
    <cfRule type="containsText" dxfId="278" priority="128" operator="containsText" text="CF">
      <formula>NOT(ISERROR(SEARCH(("CF"),(AH15))))</formula>
    </cfRule>
    <cfRule type="containsText" dxfId="277" priority="127" operator="containsText" text="CE">
      <formula>NOT(ISERROR(SEARCH(("CE"),(AH15))))</formula>
    </cfRule>
    <cfRule type="containsText" dxfId="276" priority="129" operator="containsText" text="CG">
      <formula>NOT(ISERROR(SEARCH(("CG"),(AH15))))</formula>
    </cfRule>
  </conditionalFormatting>
  <conditionalFormatting sqref="AH18:AI18">
    <cfRule type="containsText" dxfId="275" priority="130" operator="containsText" text="CE">
      <formula>NOT(ISERROR(SEARCH(("CE"),(AH18))))</formula>
    </cfRule>
    <cfRule type="containsText" dxfId="274" priority="131" operator="containsText" text="CF">
      <formula>NOT(ISERROR(SEARCH(("CF"),(AH18))))</formula>
    </cfRule>
    <cfRule type="containsText" dxfId="273" priority="132" operator="containsText" text="CG">
      <formula>NOT(ISERROR(SEARCH(("CG"),(AH18))))</formula>
    </cfRule>
  </conditionalFormatting>
  <conditionalFormatting sqref="AH21:AI21">
    <cfRule type="containsText" dxfId="272" priority="133" operator="containsText" text="CE">
      <formula>NOT(ISERROR(SEARCH(("CE"),(AH21))))</formula>
    </cfRule>
    <cfRule type="containsText" dxfId="271" priority="134" operator="containsText" text="CF">
      <formula>NOT(ISERROR(SEARCH(("CF"),(AH21))))</formula>
    </cfRule>
    <cfRule type="containsText" dxfId="270" priority="135" operator="containsText" text="CG">
      <formula>NOT(ISERROR(SEARCH(("CG"),(AH21))))</formula>
    </cfRule>
  </conditionalFormatting>
  <conditionalFormatting sqref="AH24:AI24">
    <cfRule type="containsText" dxfId="269" priority="138" operator="containsText" text="CG">
      <formula>NOT(ISERROR(SEARCH(("CG"),(AH24))))</formula>
    </cfRule>
    <cfRule type="containsText" dxfId="268" priority="136" operator="containsText" text="CE">
      <formula>NOT(ISERROR(SEARCH(("CE"),(AH24))))</formula>
    </cfRule>
    <cfRule type="containsText" dxfId="267" priority="137" operator="containsText" text="CF">
      <formula>NOT(ISERROR(SEARCH(("CF"),(AH24))))</formula>
    </cfRule>
  </conditionalFormatting>
  <conditionalFormatting sqref="AH27:AI27">
    <cfRule type="containsText" dxfId="266" priority="141" operator="containsText" text="CG">
      <formula>NOT(ISERROR(SEARCH(("CG"),(AH27))))</formula>
    </cfRule>
    <cfRule type="containsText" dxfId="265" priority="139" operator="containsText" text="CE">
      <formula>NOT(ISERROR(SEARCH(("CE"),(AH27))))</formula>
    </cfRule>
    <cfRule type="containsText" dxfId="264" priority="140" operator="containsText" text="CF">
      <formula>NOT(ISERROR(SEARCH(("CF"),(AH27))))</formula>
    </cfRule>
  </conditionalFormatting>
  <conditionalFormatting sqref="AH30:AI30">
    <cfRule type="containsText" dxfId="263" priority="144" operator="containsText" text="CG">
      <formula>NOT(ISERROR(SEARCH(("CG"),(AH30))))</formula>
    </cfRule>
    <cfRule type="containsText" dxfId="262" priority="143" operator="containsText" text="CF">
      <formula>NOT(ISERROR(SEARCH(("CF"),(AH30))))</formula>
    </cfRule>
    <cfRule type="containsText" dxfId="261" priority="142" operator="containsText" text="CE">
      <formula>NOT(ISERROR(SEARCH(("CE"),(AH30))))</formula>
    </cfRule>
  </conditionalFormatting>
  <conditionalFormatting sqref="AH33:AI33">
    <cfRule type="containsText" dxfId="260" priority="241" operator="containsText" text="CE">
      <formula>NOT(ISERROR(SEARCH(("CE"),(AH33))))</formula>
    </cfRule>
    <cfRule type="containsText" dxfId="259" priority="243" operator="containsText" text="CG">
      <formula>NOT(ISERROR(SEARCH(("CG"),(AH33))))</formula>
    </cfRule>
    <cfRule type="containsText" dxfId="258" priority="242" operator="containsText" text="CF">
      <formula>NOT(ISERROR(SEARCH(("CF"),(AH33))))</formula>
    </cfRule>
  </conditionalFormatting>
  <conditionalFormatting sqref="AH36:AI36">
    <cfRule type="containsText" dxfId="257" priority="146" operator="containsText" text="CF">
      <formula>NOT(ISERROR(SEARCH(("CF"),(AH36))))</formula>
    </cfRule>
    <cfRule type="containsText" dxfId="256" priority="147" operator="containsText" text="CG">
      <formula>NOT(ISERROR(SEARCH(("CG"),(AH36))))</formula>
    </cfRule>
    <cfRule type="containsText" dxfId="255" priority="145" operator="containsText" text="CE">
      <formula>NOT(ISERROR(SEARCH(("CE"),(AH36))))</formula>
    </cfRule>
  </conditionalFormatting>
  <conditionalFormatting sqref="AM15:AN15">
    <cfRule type="containsText" dxfId="254" priority="150" operator="containsText" text="CG">
      <formula>NOT(ISERROR(SEARCH(("CG"),(AM15))))</formula>
    </cfRule>
    <cfRule type="containsText" dxfId="253" priority="149" operator="containsText" text="CF">
      <formula>NOT(ISERROR(SEARCH(("CF"),(AM15))))</formula>
    </cfRule>
    <cfRule type="containsText" dxfId="252" priority="148" operator="containsText" text="CE">
      <formula>NOT(ISERROR(SEARCH(("CE"),(AM15))))</formula>
    </cfRule>
  </conditionalFormatting>
  <conditionalFormatting sqref="AM18:AN18">
    <cfRule type="containsText" dxfId="251" priority="151" operator="containsText" text="CE">
      <formula>NOT(ISERROR(SEARCH(("CE"),(AM18))))</formula>
    </cfRule>
    <cfRule type="containsText" dxfId="250" priority="153" operator="containsText" text="CG">
      <formula>NOT(ISERROR(SEARCH(("CG"),(AM18))))</formula>
    </cfRule>
    <cfRule type="containsText" dxfId="249" priority="152" operator="containsText" text="CF">
      <formula>NOT(ISERROR(SEARCH(("CF"),(AM18))))</formula>
    </cfRule>
  </conditionalFormatting>
  <conditionalFormatting sqref="AM21:AN21">
    <cfRule type="containsText" dxfId="248" priority="155" operator="containsText" text="CF">
      <formula>NOT(ISERROR(SEARCH(("CF"),(AM21))))</formula>
    </cfRule>
    <cfRule type="containsText" dxfId="247" priority="154" operator="containsText" text="CE">
      <formula>NOT(ISERROR(SEARCH(("CE"),(AM21))))</formula>
    </cfRule>
    <cfRule type="containsText" dxfId="246" priority="156" operator="containsText" text="CG">
      <formula>NOT(ISERROR(SEARCH(("CG"),(AM21))))</formula>
    </cfRule>
  </conditionalFormatting>
  <conditionalFormatting sqref="AM24:AN24">
    <cfRule type="containsText" dxfId="245" priority="157" operator="containsText" text="CE">
      <formula>NOT(ISERROR(SEARCH(("CE"),(AM24))))</formula>
    </cfRule>
    <cfRule type="containsText" dxfId="244" priority="159" operator="containsText" text="CG">
      <formula>NOT(ISERROR(SEARCH(("CG"),(AM24))))</formula>
    </cfRule>
    <cfRule type="containsText" dxfId="243" priority="158" operator="containsText" text="CF">
      <formula>NOT(ISERROR(SEARCH(("CF"),(AM24))))</formula>
    </cfRule>
  </conditionalFormatting>
  <conditionalFormatting sqref="AM27:AN27">
    <cfRule type="containsText" dxfId="242" priority="162" operator="containsText" text="CG">
      <formula>NOT(ISERROR(SEARCH(("CG"),(AM27))))</formula>
    </cfRule>
    <cfRule type="containsText" dxfId="241" priority="161" operator="containsText" text="CF">
      <formula>NOT(ISERROR(SEARCH(("CF"),(AM27))))</formula>
    </cfRule>
    <cfRule type="containsText" dxfId="240" priority="160" operator="containsText" text="CE">
      <formula>NOT(ISERROR(SEARCH(("CE"),(AM27))))</formula>
    </cfRule>
  </conditionalFormatting>
  <conditionalFormatting sqref="AM30:AN30">
    <cfRule type="containsText" dxfId="239" priority="163" operator="containsText" text="CE">
      <formula>NOT(ISERROR(SEARCH(("CE"),(AM30))))</formula>
    </cfRule>
    <cfRule type="containsText" dxfId="238" priority="164" operator="containsText" text="CF">
      <formula>NOT(ISERROR(SEARCH(("CF"),(AM30))))</formula>
    </cfRule>
    <cfRule type="containsText" dxfId="237" priority="165" operator="containsText" text="CG">
      <formula>NOT(ISERROR(SEARCH(("CG"),(AM30))))</formula>
    </cfRule>
  </conditionalFormatting>
  <conditionalFormatting sqref="AM33:AN33">
    <cfRule type="containsText" dxfId="236" priority="246" operator="containsText" text="CG">
      <formula>NOT(ISERROR(SEARCH(("CG"),(AM33))))</formula>
    </cfRule>
    <cfRule type="containsText" dxfId="235" priority="245" operator="containsText" text="CF">
      <formula>NOT(ISERROR(SEARCH(("CF"),(AM33))))</formula>
    </cfRule>
    <cfRule type="containsText" dxfId="234" priority="244" operator="containsText" text="CE">
      <formula>NOT(ISERROR(SEARCH(("CE"),(AM33))))</formula>
    </cfRule>
  </conditionalFormatting>
  <conditionalFormatting sqref="AM36:AN36">
    <cfRule type="containsText" dxfId="233" priority="166" operator="containsText" text="CE">
      <formula>NOT(ISERROR(SEARCH(("CE"),(AM36))))</formula>
    </cfRule>
    <cfRule type="containsText" dxfId="232" priority="167" operator="containsText" text="CF">
      <formula>NOT(ISERROR(SEARCH(("CF"),(AM36))))</formula>
    </cfRule>
    <cfRule type="containsText" dxfId="231" priority="168" operator="containsText" text="CG">
      <formula>NOT(ISERROR(SEARCH(("CG"),(AM36))))</formula>
    </cfRule>
  </conditionalFormatting>
  <conditionalFormatting sqref="AR15:AS15">
    <cfRule type="containsText" dxfId="230" priority="169" operator="containsText" text="CE">
      <formula>NOT(ISERROR(SEARCH(("CE"),(AR15))))</formula>
    </cfRule>
    <cfRule type="containsText" dxfId="229" priority="170" operator="containsText" text="CF">
      <formula>NOT(ISERROR(SEARCH(("CF"),(AR15))))</formula>
    </cfRule>
    <cfRule type="containsText" dxfId="228" priority="171" operator="containsText" text="CG">
      <formula>NOT(ISERROR(SEARCH(("CG"),(AR15))))</formula>
    </cfRule>
  </conditionalFormatting>
  <conditionalFormatting sqref="AR18:AS18">
    <cfRule type="containsText" dxfId="227" priority="174" operator="containsText" text="CG">
      <formula>NOT(ISERROR(SEARCH(("CG"),(AR18))))</formula>
    </cfRule>
    <cfRule type="containsText" dxfId="226" priority="173" operator="containsText" text="CF">
      <formula>NOT(ISERROR(SEARCH(("CF"),(AR18))))</formula>
    </cfRule>
    <cfRule type="containsText" dxfId="225" priority="172" operator="containsText" text="CE">
      <formula>NOT(ISERROR(SEARCH(("CE"),(AR18))))</formula>
    </cfRule>
  </conditionalFormatting>
  <conditionalFormatting sqref="AR21:AS21">
    <cfRule type="containsText" dxfId="224" priority="175" operator="containsText" text="CE">
      <formula>NOT(ISERROR(SEARCH(("CE"),(AR21))))</formula>
    </cfRule>
    <cfRule type="containsText" dxfId="223" priority="177" operator="containsText" text="CG">
      <formula>NOT(ISERROR(SEARCH(("CG"),(AR21))))</formula>
    </cfRule>
    <cfRule type="containsText" dxfId="222" priority="176" operator="containsText" text="CF">
      <formula>NOT(ISERROR(SEARCH(("CF"),(AR21))))</formula>
    </cfRule>
  </conditionalFormatting>
  <conditionalFormatting sqref="AR24:AS24">
    <cfRule type="containsText" dxfId="221" priority="179" operator="containsText" text="CF">
      <formula>NOT(ISERROR(SEARCH(("CF"),(AR24))))</formula>
    </cfRule>
    <cfRule type="containsText" dxfId="220" priority="180" operator="containsText" text="CG">
      <formula>NOT(ISERROR(SEARCH(("CG"),(AR24))))</formula>
    </cfRule>
    <cfRule type="containsText" dxfId="219" priority="178" operator="containsText" text="CE">
      <formula>NOT(ISERROR(SEARCH(("CE"),(AR24))))</formula>
    </cfRule>
  </conditionalFormatting>
  <conditionalFormatting sqref="AR27:AS27">
    <cfRule type="containsText" dxfId="218" priority="183" operator="containsText" text="CG">
      <formula>NOT(ISERROR(SEARCH(("CG"),(AR27))))</formula>
    </cfRule>
    <cfRule type="containsText" dxfId="217" priority="182" operator="containsText" text="CF">
      <formula>NOT(ISERROR(SEARCH(("CF"),(AR27))))</formula>
    </cfRule>
    <cfRule type="containsText" dxfId="216" priority="181" operator="containsText" text="CE">
      <formula>NOT(ISERROR(SEARCH(("CE"),(AR27))))</formula>
    </cfRule>
  </conditionalFormatting>
  <conditionalFormatting sqref="AR30:AS30">
    <cfRule type="containsText" dxfId="215" priority="184" operator="containsText" text="CE">
      <formula>NOT(ISERROR(SEARCH(("CE"),(AR30))))</formula>
    </cfRule>
    <cfRule type="containsText" dxfId="214" priority="185" operator="containsText" text="CF">
      <formula>NOT(ISERROR(SEARCH(("CF"),(AR30))))</formula>
    </cfRule>
    <cfRule type="containsText" dxfId="213" priority="186" operator="containsText" text="CG">
      <formula>NOT(ISERROR(SEARCH(("CG"),(AR30))))</formula>
    </cfRule>
  </conditionalFormatting>
  <conditionalFormatting sqref="AR33:AS33">
    <cfRule type="containsText" dxfId="212" priority="247" operator="containsText" text="CE">
      <formula>NOT(ISERROR(SEARCH(("CE"),(AR33))))</formula>
    </cfRule>
    <cfRule type="containsText" dxfId="211" priority="248" operator="containsText" text="CF">
      <formula>NOT(ISERROR(SEARCH(("CF"),(AR33))))</formula>
    </cfRule>
    <cfRule type="containsText" dxfId="210" priority="249" operator="containsText" text="CG">
      <formula>NOT(ISERROR(SEARCH(("CG"),(AR33))))</formula>
    </cfRule>
  </conditionalFormatting>
  <conditionalFormatting sqref="AR36:AS36">
    <cfRule type="containsText" dxfId="209" priority="188" operator="containsText" text="CF">
      <formula>NOT(ISERROR(SEARCH(("CF"),(AR36))))</formula>
    </cfRule>
    <cfRule type="containsText" dxfId="208" priority="189" operator="containsText" text="CG">
      <formula>NOT(ISERROR(SEARCH(("CG"),(AR36))))</formula>
    </cfRule>
    <cfRule type="containsText" dxfId="207" priority="187" operator="containsText" text="CE">
      <formula>NOT(ISERROR(SEARCH(("CE"),(AR36))))</formula>
    </cfRule>
  </conditionalFormatting>
  <conditionalFormatting sqref="AS13:AS14 AS16:AS17 AS19:AS20 AS22:AS23 AS25:AS26 AS28 AS31:AS32 AS34:AS35">
    <cfRule type="expression" dxfId="206" priority="297">
      <formula>BE15="CG"</formula>
    </cfRule>
    <cfRule type="expression" dxfId="205" priority="296">
      <formula>BE15="CF"</formula>
    </cfRule>
    <cfRule type="expression" dxfId="204" priority="295">
      <formula>BE15="CE"</formula>
    </cfRule>
  </conditionalFormatting>
  <conditionalFormatting sqref="AT13:AT14 AT16:AT17 AT19:AT20 AT22:AT23 AT25:AT26 AT28 AT31:AT32 AT34:AT35">
    <cfRule type="expression" dxfId="203" priority="294">
      <formula>BE15="CG"</formula>
    </cfRule>
    <cfRule type="expression" dxfId="202" priority="293">
      <formula>BE15="CF"</formula>
    </cfRule>
    <cfRule type="expression" dxfId="201" priority="292">
      <formula>BE15="CE"</formula>
    </cfRule>
  </conditionalFormatting>
  <conditionalFormatting sqref="AU13:AW14 AU19:AW20">
    <cfRule type="expression" dxfId="200" priority="330">
      <formula>AW15="CG"</formula>
    </cfRule>
    <cfRule type="expression" dxfId="199" priority="329">
      <formula>AW15="CF"</formula>
    </cfRule>
    <cfRule type="expression" dxfId="198" priority="328">
      <formula>AW15="CE"</formula>
    </cfRule>
  </conditionalFormatting>
  <conditionalFormatting sqref="AU29:AW29">
    <cfRule type="expression" dxfId="197" priority="333">
      <formula>AW34="CG"</formula>
    </cfRule>
    <cfRule type="expression" dxfId="196" priority="332">
      <formula>AW34="CF"</formula>
    </cfRule>
    <cfRule type="expression" dxfId="195" priority="331">
      <formula>AW34="CE"</formula>
    </cfRule>
  </conditionalFormatting>
  <conditionalFormatting sqref="AW15:AX15">
    <cfRule type="containsText" dxfId="194" priority="306" operator="containsText" text="CG">
      <formula>NOT(ISERROR(SEARCH(("CG"),(AW15))))</formula>
    </cfRule>
    <cfRule type="containsText" dxfId="193" priority="305" operator="containsText" text="CF">
      <formula>NOT(ISERROR(SEARCH(("CF"),(AW15))))</formula>
    </cfRule>
    <cfRule type="containsText" dxfId="192" priority="304" operator="containsText" text="CE">
      <formula>NOT(ISERROR(SEARCH(("CE"),(AW15))))</formula>
    </cfRule>
  </conditionalFormatting>
  <conditionalFormatting sqref="AW18:AX18">
    <cfRule type="containsText" dxfId="191" priority="321" operator="containsText" text="CG">
      <formula>NOT(ISERROR(SEARCH(("CG"),(AW18))))</formula>
    </cfRule>
    <cfRule type="containsText" dxfId="190" priority="320" operator="containsText" text="CF">
      <formula>NOT(ISERROR(SEARCH(("CF"),(AW18))))</formula>
    </cfRule>
    <cfRule type="containsText" dxfId="189" priority="319" operator="containsText" text="CE">
      <formula>NOT(ISERROR(SEARCH(("CE"),(AW18))))</formula>
    </cfRule>
  </conditionalFormatting>
  <conditionalFormatting sqref="AW21:AX21">
    <cfRule type="containsText" dxfId="188" priority="316" operator="containsText" text="CE">
      <formula>NOT(ISERROR(SEARCH(("CE"),(AW21))))</formula>
    </cfRule>
    <cfRule type="containsText" dxfId="187" priority="317" operator="containsText" text="CF">
      <formula>NOT(ISERROR(SEARCH(("CF"),(AW21))))</formula>
    </cfRule>
    <cfRule type="containsText" dxfId="186" priority="318" operator="containsText" text="CG">
      <formula>NOT(ISERROR(SEARCH(("CG"),(AW21))))</formula>
    </cfRule>
  </conditionalFormatting>
  <conditionalFormatting sqref="AW24:AX24">
    <cfRule type="containsText" dxfId="185" priority="315" operator="containsText" text="CG">
      <formula>NOT(ISERROR(SEARCH(("CG"),(AW24))))</formula>
    </cfRule>
    <cfRule type="containsText" dxfId="184" priority="314" operator="containsText" text="CF">
      <formula>NOT(ISERROR(SEARCH(("CF"),(AW24))))</formula>
    </cfRule>
    <cfRule type="containsText" dxfId="183" priority="313" operator="containsText" text="CE">
      <formula>NOT(ISERROR(SEARCH(("CE"),(AW24))))</formula>
    </cfRule>
  </conditionalFormatting>
  <conditionalFormatting sqref="AW27:AX27">
    <cfRule type="containsText" dxfId="182" priority="311" operator="containsText" text="CF">
      <formula>NOT(ISERROR(SEARCH(("CF"),(AW27))))</formula>
    </cfRule>
    <cfRule type="containsText" dxfId="181" priority="312" operator="containsText" text="CG">
      <formula>NOT(ISERROR(SEARCH(("CG"),(AW27))))</formula>
    </cfRule>
    <cfRule type="containsText" dxfId="180" priority="310" operator="containsText" text="CE">
      <formula>NOT(ISERROR(SEARCH(("CE"),(AW27))))</formula>
    </cfRule>
  </conditionalFormatting>
  <conditionalFormatting sqref="AW30:AX30">
    <cfRule type="containsText" dxfId="179" priority="307" operator="containsText" text="CE">
      <formula>NOT(ISERROR(SEARCH(("CE"),(AW30))))</formula>
    </cfRule>
    <cfRule type="containsText" dxfId="178" priority="308" operator="containsText" text="CF">
      <formula>NOT(ISERROR(SEARCH(("CF"),(AW30))))</formula>
    </cfRule>
    <cfRule type="containsText" dxfId="177" priority="309" operator="containsText" text="CG">
      <formula>NOT(ISERROR(SEARCH(("CG"),(AW30))))</formula>
    </cfRule>
  </conditionalFormatting>
  <conditionalFormatting sqref="AW33:AX33">
    <cfRule type="containsText" dxfId="176" priority="335" operator="containsText" text="CF">
      <formula>NOT(ISERROR(SEARCH(("CF"),(AW33))))</formula>
    </cfRule>
    <cfRule type="containsText" dxfId="175" priority="336" operator="containsText" text="CG">
      <formula>NOT(ISERROR(SEARCH(("CG"),(AW33))))</formula>
    </cfRule>
    <cfRule type="containsText" dxfId="174" priority="334" operator="containsText" text="CE">
      <formula>NOT(ISERROR(SEARCH(("CE"),(AW33))))</formula>
    </cfRule>
  </conditionalFormatting>
  <conditionalFormatting sqref="AW36:AX36">
    <cfRule type="containsText" dxfId="173" priority="322" operator="containsText" text="CE">
      <formula>NOT(ISERROR(SEARCH(("CE"),(AW36))))</formula>
    </cfRule>
    <cfRule type="containsText" dxfId="172" priority="323" operator="containsText" text="CF">
      <formula>NOT(ISERROR(SEARCH(("CF"),(AW36))))</formula>
    </cfRule>
    <cfRule type="containsText" dxfId="171" priority="324" operator="containsText" text="CG">
      <formula>NOT(ISERROR(SEARCH(("CG"),(AW36))))</formula>
    </cfRule>
  </conditionalFormatting>
  <conditionalFormatting sqref="AX13:AX14 AX16:AX17 AX22:AX23 AX25:AX26 AX28 AX31:AX32 AX34:AX35">
    <cfRule type="expression" dxfId="170" priority="340">
      <formula>BE15="CE"</formula>
    </cfRule>
    <cfRule type="expression" dxfId="169" priority="341">
      <formula>BE15="CF"</formula>
    </cfRule>
    <cfRule type="expression" dxfId="168" priority="342">
      <formula>BE15="CG"</formula>
    </cfRule>
  </conditionalFormatting>
  <conditionalFormatting sqref="AX29">
    <cfRule type="expression" dxfId="167" priority="347">
      <formula>BE34="CF"</formula>
    </cfRule>
    <cfRule type="expression" dxfId="166" priority="348">
      <formula>BE34="CG"</formula>
    </cfRule>
    <cfRule type="expression" dxfId="165" priority="346">
      <formula>BE34="CE"</formula>
    </cfRule>
  </conditionalFormatting>
  <conditionalFormatting sqref="AX19:AY20">
    <cfRule type="expression" dxfId="164" priority="349">
      <formula>#REF!="CE"</formula>
    </cfRule>
    <cfRule type="expression" dxfId="163" priority="351">
      <formula>#REF!="CG"</formula>
    </cfRule>
    <cfRule type="expression" dxfId="162" priority="350">
      <formula>#REF!="CF"</formula>
    </cfRule>
  </conditionalFormatting>
  <conditionalFormatting sqref="AY13:AY14 AY22:AY23 AY25:AY26 AY28 AY31:AY32 AY34:AY35">
    <cfRule type="expression" dxfId="161" priority="325">
      <formula>BE15="CE"</formula>
    </cfRule>
    <cfRule type="expression" dxfId="160" priority="326">
      <formula>BE15="CF"</formula>
    </cfRule>
    <cfRule type="expression" dxfId="159" priority="327">
      <formula>BE15="CG"</formula>
    </cfRule>
  </conditionalFormatting>
  <conditionalFormatting sqref="AY16:AY17">
    <cfRule type="expression" dxfId="158" priority="337">
      <formula>BE18="CE"</formula>
    </cfRule>
    <cfRule type="expression" dxfId="157" priority="338">
      <formula>BE18="CF"</formula>
    </cfRule>
    <cfRule type="expression" dxfId="156" priority="339">
      <formula>BE18="CG"</formula>
    </cfRule>
  </conditionalFormatting>
  <conditionalFormatting sqref="AY29">
    <cfRule type="expression" dxfId="155" priority="344">
      <formula>BE34="CF"</formula>
    </cfRule>
    <cfRule type="expression" dxfId="154" priority="345">
      <formula>BE34="CG"</formula>
    </cfRule>
    <cfRule type="expression" dxfId="153" priority="343">
      <formula>BE34="CE"</formula>
    </cfRule>
  </conditionalFormatting>
  <conditionalFormatting sqref="AZ13:BC14 AZ16:BC17 AZ19:BB20 AZ22:BC23 AZ25:BC26 AZ28:BC28 AZ31:BC32 AZ34:BC35">
    <cfRule type="expression" dxfId="152" priority="379">
      <formula>BB15="CE"</formula>
    </cfRule>
    <cfRule type="expression" dxfId="151" priority="380">
      <formula>BB15="CF"</formula>
    </cfRule>
    <cfRule type="expression" dxfId="150" priority="381">
      <formula>BB15="CG"</formula>
    </cfRule>
  </conditionalFormatting>
  <conditionalFormatting sqref="AZ29:BC29">
    <cfRule type="expression" dxfId="149" priority="383">
      <formula>BB34="CF"</formula>
    </cfRule>
    <cfRule type="expression" dxfId="148" priority="382">
      <formula>BB34="CE"</formula>
    </cfRule>
    <cfRule type="expression" dxfId="147" priority="384">
      <formula>BB34="CG"</formula>
    </cfRule>
  </conditionalFormatting>
  <conditionalFormatting sqref="BB15:BC15">
    <cfRule type="containsText" dxfId="146" priority="355" operator="containsText" text="CE">
      <formula>NOT(ISERROR(SEARCH(("CE"),(BB15))))</formula>
    </cfRule>
    <cfRule type="containsText" dxfId="145" priority="356" operator="containsText" text="CF">
      <formula>NOT(ISERROR(SEARCH(("CF"),(BB15))))</formula>
    </cfRule>
    <cfRule type="containsText" dxfId="144" priority="357" operator="containsText" text="CG">
      <formula>NOT(ISERROR(SEARCH(("CG"),(BB15))))</formula>
    </cfRule>
  </conditionalFormatting>
  <conditionalFormatting sqref="BB18:BC18">
    <cfRule type="containsText" dxfId="143" priority="372" operator="containsText" text="CG">
      <formula>NOT(ISERROR(SEARCH(("CG"),(BB18))))</formula>
    </cfRule>
    <cfRule type="containsText" dxfId="142" priority="370" operator="containsText" text="CE">
      <formula>NOT(ISERROR(SEARCH(("CE"),(BB18))))</formula>
    </cfRule>
    <cfRule type="containsText" dxfId="141" priority="371" operator="containsText" text="CF">
      <formula>NOT(ISERROR(SEARCH(("CF"),(BB18))))</formula>
    </cfRule>
  </conditionalFormatting>
  <conditionalFormatting sqref="BB21:BC21">
    <cfRule type="containsText" dxfId="140" priority="367" operator="containsText" text="CE">
      <formula>NOT(ISERROR(SEARCH(("CE"),(BB21))))</formula>
    </cfRule>
    <cfRule type="containsText" dxfId="139" priority="368" operator="containsText" text="CF">
      <formula>NOT(ISERROR(SEARCH(("CF"),(BB21))))</formula>
    </cfRule>
    <cfRule type="containsText" dxfId="138" priority="369" operator="containsText" text="CG">
      <formula>NOT(ISERROR(SEARCH(("CG"),(BB21))))</formula>
    </cfRule>
  </conditionalFormatting>
  <conditionalFormatting sqref="BB24:BC24">
    <cfRule type="containsText" dxfId="137" priority="365" operator="containsText" text="CF">
      <formula>NOT(ISERROR(SEARCH(("CF"),(BB24))))</formula>
    </cfRule>
    <cfRule type="containsText" dxfId="136" priority="364" operator="containsText" text="CE">
      <formula>NOT(ISERROR(SEARCH(("CE"),(BB24))))</formula>
    </cfRule>
    <cfRule type="containsText" dxfId="135" priority="366" operator="containsText" text="CG">
      <formula>NOT(ISERROR(SEARCH(("CG"),(BB24))))</formula>
    </cfRule>
  </conditionalFormatting>
  <conditionalFormatting sqref="BB27:BC27">
    <cfRule type="containsText" dxfId="134" priority="362" operator="containsText" text="CF">
      <formula>NOT(ISERROR(SEARCH(("CF"),(BB27))))</formula>
    </cfRule>
    <cfRule type="containsText" dxfId="133" priority="361" operator="containsText" text="CE">
      <formula>NOT(ISERROR(SEARCH(("CE"),(BB27))))</formula>
    </cfRule>
    <cfRule type="containsText" dxfId="132" priority="363" operator="containsText" text="CG">
      <formula>NOT(ISERROR(SEARCH(("CG"),(BB27))))</formula>
    </cfRule>
  </conditionalFormatting>
  <conditionalFormatting sqref="BB30:BC30">
    <cfRule type="containsText" dxfId="131" priority="359" operator="containsText" text="CF">
      <formula>NOT(ISERROR(SEARCH(("CF"),(BB30))))</formula>
    </cfRule>
    <cfRule type="containsText" dxfId="130" priority="358" operator="containsText" text="CE">
      <formula>NOT(ISERROR(SEARCH(("CE"),(BB30))))</formula>
    </cfRule>
    <cfRule type="containsText" dxfId="129" priority="360" operator="containsText" text="CG">
      <formula>NOT(ISERROR(SEARCH(("CG"),(BB30))))</formula>
    </cfRule>
  </conditionalFormatting>
  <conditionalFormatting sqref="BB33:BC33">
    <cfRule type="containsText" dxfId="128" priority="387" operator="containsText" text="CG">
      <formula>NOT(ISERROR(SEARCH(("CG"),(BB33))))</formula>
    </cfRule>
    <cfRule type="containsText" dxfId="127" priority="386" operator="containsText" text="CF">
      <formula>NOT(ISERROR(SEARCH(("CF"),(BB33))))</formula>
    </cfRule>
    <cfRule type="containsText" dxfId="126" priority="385" operator="containsText" text="CE">
      <formula>NOT(ISERROR(SEARCH(("CE"),(BB33))))</formula>
    </cfRule>
  </conditionalFormatting>
  <conditionalFormatting sqref="BB36:BC36">
    <cfRule type="containsText" dxfId="125" priority="375" operator="containsText" text="CG">
      <formula>NOT(ISERROR(SEARCH(("CG"),(BB36))))</formula>
    </cfRule>
    <cfRule type="containsText" dxfId="124" priority="373" operator="containsText" text="CE">
      <formula>NOT(ISERROR(SEARCH(("CE"),(BB36))))</formula>
    </cfRule>
    <cfRule type="containsText" dxfId="123" priority="374" operator="containsText" text="CF">
      <formula>NOT(ISERROR(SEARCH(("CF"),(BB36))))</formula>
    </cfRule>
  </conditionalFormatting>
  <conditionalFormatting sqref="BC19:BD20">
    <cfRule type="expression" dxfId="122" priority="401">
      <formula>#REF!="CF"</formula>
    </cfRule>
    <cfRule type="expression" dxfId="121" priority="402">
      <formula>#REF!="CG"</formula>
    </cfRule>
    <cfRule type="expression" dxfId="120" priority="400">
      <formula>#REF!="CE"</formula>
    </cfRule>
  </conditionalFormatting>
  <conditionalFormatting sqref="BD13:BD14 BD22:BD23 BD25:BD26 BD28 BD31:BD32 BD34:BD35">
    <cfRule type="expression" dxfId="119" priority="378">
      <formula>BE15="CG"</formula>
    </cfRule>
    <cfRule type="expression" dxfId="118" priority="377">
      <formula>BE15="CF"</formula>
    </cfRule>
    <cfRule type="expression" dxfId="117" priority="376">
      <formula>BE15="CE"</formula>
    </cfRule>
  </conditionalFormatting>
  <conditionalFormatting sqref="BD16:BD17">
    <cfRule type="expression" dxfId="116" priority="389">
      <formula>BE18="CF"</formula>
    </cfRule>
    <cfRule type="expression" dxfId="115" priority="388">
      <formula>BE18="CE"</formula>
    </cfRule>
    <cfRule type="expression" dxfId="114" priority="390">
      <formula>BE18="CG"</formula>
    </cfRule>
  </conditionalFormatting>
  <conditionalFormatting sqref="BD29">
    <cfRule type="expression" dxfId="113" priority="395">
      <formula>BE34="CF"</formula>
    </cfRule>
    <cfRule type="expression" dxfId="112" priority="396">
      <formula>BE34="CG"</formula>
    </cfRule>
    <cfRule type="expression" dxfId="111" priority="394">
      <formula>BE34="CE"</formula>
    </cfRule>
  </conditionalFormatting>
  <conditionalFormatting sqref="BG15:BH15">
    <cfRule type="containsText" dxfId="110" priority="191" operator="containsText" text="CF">
      <formula>NOT(ISERROR(SEARCH(("CF"),(BG15))))</formula>
    </cfRule>
    <cfRule type="containsText" dxfId="109" priority="192" operator="containsText" text="CG">
      <formula>NOT(ISERROR(SEARCH(("CG"),(BG15))))</formula>
    </cfRule>
    <cfRule type="containsText" dxfId="108" priority="190" operator="containsText" text="CE">
      <formula>NOT(ISERROR(SEARCH(("CE"),(BG15))))</formula>
    </cfRule>
  </conditionalFormatting>
  <conditionalFormatting sqref="BG18:BH18">
    <cfRule type="containsText" dxfId="107" priority="206" operator="containsText" text="CF">
      <formula>NOT(ISERROR(SEARCH(("CF"),(BG18))))</formula>
    </cfRule>
    <cfRule type="containsText" dxfId="106" priority="205" operator="containsText" text="CE">
      <formula>NOT(ISERROR(SEARCH(("CE"),(BG18))))</formula>
    </cfRule>
    <cfRule type="containsText" dxfId="105" priority="207" operator="containsText" text="CG">
      <formula>NOT(ISERROR(SEARCH(("CG"),(BG18))))</formula>
    </cfRule>
  </conditionalFormatting>
  <conditionalFormatting sqref="BG21:BH21">
    <cfRule type="containsText" dxfId="104" priority="202" operator="containsText" text="CE">
      <formula>NOT(ISERROR(SEARCH(("CE"),(BG21))))</formula>
    </cfRule>
    <cfRule type="containsText" dxfId="103" priority="203" operator="containsText" text="CF">
      <formula>NOT(ISERROR(SEARCH(("CF"),(BG21))))</formula>
    </cfRule>
    <cfRule type="containsText" dxfId="102" priority="204" operator="containsText" text="CG">
      <formula>NOT(ISERROR(SEARCH(("CG"),(BG21))))</formula>
    </cfRule>
  </conditionalFormatting>
  <conditionalFormatting sqref="BG24:BH24">
    <cfRule type="containsText" dxfId="101" priority="200" operator="containsText" text="CF">
      <formula>NOT(ISERROR(SEARCH(("CF"),(BG24))))</formula>
    </cfRule>
    <cfRule type="containsText" dxfId="100" priority="199" operator="containsText" text="CE">
      <formula>NOT(ISERROR(SEARCH(("CE"),(BG24))))</formula>
    </cfRule>
    <cfRule type="containsText" dxfId="99" priority="201" operator="containsText" text="CG">
      <formula>NOT(ISERROR(SEARCH(("CG"),(BG24))))</formula>
    </cfRule>
  </conditionalFormatting>
  <conditionalFormatting sqref="BG27:BH27">
    <cfRule type="containsText" dxfId="98" priority="197" operator="containsText" text="CF">
      <formula>NOT(ISERROR(SEARCH(("CF"),(BG27))))</formula>
    </cfRule>
    <cfRule type="containsText" dxfId="97" priority="198" operator="containsText" text="CG">
      <formula>NOT(ISERROR(SEARCH(("CG"),(BG27))))</formula>
    </cfRule>
    <cfRule type="containsText" dxfId="96" priority="196" operator="containsText" text="CE">
      <formula>NOT(ISERROR(SEARCH(("CE"),(BG27))))</formula>
    </cfRule>
  </conditionalFormatting>
  <conditionalFormatting sqref="BG30:BH30">
    <cfRule type="containsText" dxfId="95" priority="193" operator="containsText" text="CE">
      <formula>NOT(ISERROR(SEARCH(("CE"),(BG30))))</formula>
    </cfRule>
    <cfRule type="containsText" dxfId="94" priority="194" operator="containsText" text="CF">
      <formula>NOT(ISERROR(SEARCH(("CF"),(BG30))))</formula>
    </cfRule>
    <cfRule type="containsText" dxfId="93" priority="195" operator="containsText" text="CG">
      <formula>NOT(ISERROR(SEARCH(("CG"),(BG30))))</formula>
    </cfRule>
  </conditionalFormatting>
  <conditionalFormatting sqref="BG33:BH33">
    <cfRule type="containsText" dxfId="92" priority="252" operator="containsText" text="CG">
      <formula>NOT(ISERROR(SEARCH(("CG"),(BG33))))</formula>
    </cfRule>
    <cfRule type="containsText" dxfId="91" priority="251" operator="containsText" text="CF">
      <formula>NOT(ISERROR(SEARCH(("CF"),(BG33))))</formula>
    </cfRule>
    <cfRule type="containsText" dxfId="90" priority="250" operator="containsText" text="CE">
      <formula>NOT(ISERROR(SEARCH(("CE"),(BG33))))</formula>
    </cfRule>
  </conditionalFormatting>
  <conditionalFormatting sqref="BG36:BH36">
    <cfRule type="containsText" dxfId="89" priority="210" operator="containsText" text="CG">
      <formula>NOT(ISERROR(SEARCH(("CG"),(BG36))))</formula>
    </cfRule>
    <cfRule type="containsText" dxfId="88" priority="208" operator="containsText" text="CE">
      <formula>NOT(ISERROR(SEARCH(("CE"),(BG36))))</formula>
    </cfRule>
    <cfRule type="containsText" dxfId="87" priority="209" operator="containsText" text="CF">
      <formula>NOT(ISERROR(SEARCH(("CF"),(BG36))))</formula>
    </cfRule>
  </conditionalFormatting>
  <conditionalFormatting sqref="BH19:BI20">
    <cfRule type="expression" dxfId="86" priority="288">
      <formula>#REF!="CG"</formula>
    </cfRule>
    <cfRule type="expression" dxfId="85" priority="287">
      <formula>#REF!="CF"</formula>
    </cfRule>
    <cfRule type="expression" dxfId="84" priority="286">
      <formula>#REF!="CE"</formula>
    </cfRule>
  </conditionalFormatting>
  <conditionalFormatting sqref="BI16:BI17">
    <cfRule type="expression" dxfId="83" priority="256">
      <formula>BJ18="CE"</formula>
    </cfRule>
    <cfRule type="expression" dxfId="82" priority="257">
      <formula>BJ18="CF"</formula>
    </cfRule>
    <cfRule type="expression" dxfId="81" priority="258">
      <formula>BJ18="CG"</formula>
    </cfRule>
  </conditionalFormatting>
  <conditionalFormatting sqref="BI29">
    <cfRule type="expression" dxfId="80" priority="264">
      <formula>BJ34="CG"</formula>
    </cfRule>
    <cfRule type="expression" dxfId="79" priority="262">
      <formula>BJ34="CE"</formula>
    </cfRule>
    <cfRule type="expression" dxfId="78" priority="263">
      <formula>BJ34="CF"</formula>
    </cfRule>
  </conditionalFormatting>
  <dataValidations count="1">
    <dataValidation type="custom" allowBlank="1" showInputMessage="1" showErrorMessage="1" prompt="Recuerde que no puede ingresar más de 60 caracteres" sqref="B13 G13 L13 Q13 V13 AA13 AF13 AK13 AP13 AU13 AZ13 BE13 B16 G16 L16 Q16 V16 AA16 AF16 AK16 AP16 AU16 AZ16 BE16 B19 G19 L19 Q19 V19 AA19 AF19 AK19 AP19 AU19 AZ19 BE19 B22 G22 L22 Q22 V22 AA22 AF22 AK22 AP22 AU22 AZ22 BE22 B25 G25 L25 Q25 V25 AA25 AF25 AK25 AP25 AU25 AZ25 BE25 B28 G28 L28 Q28 V28 AA28 AF28 AK28 AP28 AU28 AZ28 BE28 B31 G31 L31 Q31 V31 AA31 AF31 AK31 AP31 AU31 AZ31 BE31 B34 G34 L34 Q34 V34 AA34 AF34 AK34 AP34 AU34 AZ34 BE34" xr:uid="{00000000-0002-0000-0100-000002000000}">
      <formula1>LT(LEN(B13),(60))</formula1>
    </dataValidation>
  </dataValidations>
  <pageMargins left="0.37" right="0.26" top="0.75" bottom="0.75" header="0" footer="0"/>
  <pageSetup paperSize="3" scale="57"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ErrorMessage="1" xr:uid="{00000000-0002-0000-0100-000000000000}">
          <x14:formula1>
            <xm:f>Datos!$A$1:$A$4</xm:f>
          </x14:formula1>
          <xm:sqref>D15 I15 N15 S15 X15 AC15 AH15 AM15 AR15 AW15 BB15 BG15 D18 I18 N18 S18 X18 AC18 AH18 AM18 AR18 AW18 BB18 BG18 D21 I21 N21 S21 X21 AC21 AH21 AM21 AR21 AW21 BB21 BG21 D24 I24 N24 S24 X24 AC24 AH24 AM24 AR24 AW24 BB24 BG24 D27 I27 N27 S27 X27 AC27 AH27 AM27 AR27 AW27 BB27 BG27 D30 I30 N30 S30 X30 AC30 AH30 AM30 AR30 AW30 BB30 BG30 D33 I33 N33 S33 X33 AC33 AH33 AM33 AR33 AW33 BB33 BG33 D36 I36 N36 S36 X36 AC36 AH36 AM36 AR36 AW36 BB36 BG36</xm:sqref>
        </x14:dataValidation>
        <x14:dataValidation type="list" allowBlank="1" showErrorMessage="1" xr:uid="{00000000-0002-0000-0100-000001000000}">
          <x14:formula1>
            <xm:f>Datos!$B$1:$B$3</xm:f>
          </x14:formula1>
          <xm:sqref>E15 J15 O15 T15 Y15 AD15 AI15 AN15 AS15 AX15 BC15 BH15 E18 J18 O18 T18 Y18 AD18 AI18 AN18 AS18 AX18 BC18 BH18 E21 J21 O21 T21 Y21 AD21 AI21 AN21 AS21 AX21 BC21 BH21 E24 J24 O24 T24 Y24 AD24 AI24 AN24 AS24 AX24 BC24 BH24 E27 J27 O27 T27 Y27 AD27 AI27 AN27 AS27 AX27 BC27 BH27 E30 J30 O30 T30 Y30 AD30 AI30 AN30 AS30 AX30 BC30 BH30 E33 J33 O33 T33 Y33 AD33 AI33 AN33 AS33 AX33 BC33 BH33 E36 J36 O36 T36 Y36 AD36 AI36 AN36 AS36 AX36 BC36 BH36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J1000"/>
  <sheetViews>
    <sheetView showGridLines="0" workbookViewId="0"/>
  </sheetViews>
  <sheetFormatPr baseColWidth="10" defaultColWidth="14.42578125" defaultRowHeight="15" customHeight="1" x14ac:dyDescent="0.25"/>
  <cols>
    <col min="1" max="1" width="20.140625" customWidth="1"/>
    <col min="2" max="3" width="4" customWidth="1"/>
    <col min="4" max="4" width="7.85546875" customWidth="1"/>
    <col min="5" max="6" width="3.85546875" customWidth="1"/>
    <col min="7" max="8" width="4" customWidth="1"/>
    <col min="9" max="9" width="7.85546875" customWidth="1"/>
    <col min="10" max="11" width="3.85546875" customWidth="1"/>
    <col min="12" max="13" width="4" customWidth="1"/>
    <col min="14" max="14" width="7.85546875" customWidth="1"/>
    <col min="15" max="16" width="3.85546875" customWidth="1"/>
    <col min="17" max="18" width="4" customWidth="1"/>
    <col min="19" max="19" width="7.85546875" customWidth="1"/>
    <col min="20" max="21" width="3.85546875" customWidth="1"/>
    <col min="22" max="23" width="4" customWidth="1"/>
    <col min="24" max="24" width="7.85546875" customWidth="1"/>
    <col min="25" max="26" width="3.85546875" customWidth="1"/>
    <col min="27" max="28" width="4" customWidth="1"/>
    <col min="29" max="29" width="7.85546875" customWidth="1"/>
    <col min="30" max="31" width="3.85546875" customWidth="1"/>
    <col min="32" max="33" width="4" customWidth="1"/>
    <col min="34" max="34" width="7.85546875" customWidth="1"/>
    <col min="35" max="36" width="3.85546875" customWidth="1"/>
    <col min="37" max="38" width="4" customWidth="1"/>
    <col min="39" max="39" width="7.85546875" customWidth="1"/>
    <col min="40" max="41" width="3.85546875" customWidth="1"/>
    <col min="42" max="43" width="4" customWidth="1"/>
    <col min="44" max="44" width="7.85546875" customWidth="1"/>
    <col min="45" max="46" width="3.85546875" customWidth="1"/>
    <col min="47" max="48" width="4" customWidth="1"/>
    <col min="49" max="49" width="7.85546875" customWidth="1"/>
    <col min="50" max="53" width="4" customWidth="1"/>
    <col min="54" max="54" width="7.85546875" customWidth="1"/>
    <col min="55" max="56" width="3.85546875" customWidth="1"/>
    <col min="57" max="58" width="4" customWidth="1"/>
    <col min="59" max="59" width="7.85546875" customWidth="1"/>
    <col min="60" max="61" width="3.85546875" customWidth="1"/>
    <col min="62" max="62" width="10.85546875" customWidth="1"/>
  </cols>
  <sheetData>
    <row r="1" spans="1:62" x14ac:dyDescent="0.25">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row>
    <row r="2" spans="1:62" ht="15" customHeight="1" x14ac:dyDescent="0.25">
      <c r="A2" s="27"/>
      <c r="B2" s="210" t="str">
        <f>Formato!B6</f>
        <v xml:space="preserve">PROGRAMA DE INGENIERÍA DE SISTEMAS  
MODALIDAD: PRESENCIAL   </v>
      </c>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8"/>
      <c r="BJ2" s="27"/>
    </row>
    <row r="3" spans="1:62" x14ac:dyDescent="0.25">
      <c r="A3" s="27"/>
      <c r="B3" s="199"/>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40"/>
      <c r="BJ3" s="27"/>
    </row>
    <row r="4" spans="1:62" x14ac:dyDescent="0.25">
      <c r="A4" s="27"/>
      <c r="B4" s="199"/>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40"/>
      <c r="BJ4" s="27"/>
    </row>
    <row r="5" spans="1:62" x14ac:dyDescent="0.25">
      <c r="A5" s="27"/>
      <c r="B5" s="200"/>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7"/>
      <c r="BJ5" s="27"/>
    </row>
    <row r="6" spans="1:62" ht="15.75" customHeight="1" x14ac:dyDescent="0.25">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row>
    <row r="7" spans="1:62" ht="18" customHeight="1" x14ac:dyDescent="0.25">
      <c r="A7" s="27"/>
      <c r="B7" s="209" t="s">
        <v>22</v>
      </c>
      <c r="C7" s="148"/>
      <c r="D7" s="148"/>
      <c r="E7" s="148"/>
      <c r="F7" s="142"/>
      <c r="G7" s="209" t="s">
        <v>23</v>
      </c>
      <c r="H7" s="148"/>
      <c r="I7" s="148"/>
      <c r="J7" s="148"/>
      <c r="K7" s="142"/>
      <c r="L7" s="209" t="s">
        <v>24</v>
      </c>
      <c r="M7" s="148"/>
      <c r="N7" s="148"/>
      <c r="O7" s="148"/>
      <c r="P7" s="142"/>
      <c r="Q7" s="209" t="s">
        <v>25</v>
      </c>
      <c r="R7" s="148"/>
      <c r="S7" s="148"/>
      <c r="T7" s="148"/>
      <c r="U7" s="142"/>
      <c r="V7" s="209" t="s">
        <v>26</v>
      </c>
      <c r="W7" s="148"/>
      <c r="X7" s="148"/>
      <c r="Y7" s="148"/>
      <c r="Z7" s="142"/>
      <c r="AA7" s="209" t="s">
        <v>27</v>
      </c>
      <c r="AB7" s="148"/>
      <c r="AC7" s="148"/>
      <c r="AD7" s="148"/>
      <c r="AE7" s="142"/>
      <c r="AF7" s="209" t="s">
        <v>28</v>
      </c>
      <c r="AG7" s="148"/>
      <c r="AH7" s="148"/>
      <c r="AI7" s="148"/>
      <c r="AJ7" s="142"/>
      <c r="AK7" s="209" t="s">
        <v>29</v>
      </c>
      <c r="AL7" s="148"/>
      <c r="AM7" s="148"/>
      <c r="AN7" s="148"/>
      <c r="AO7" s="142"/>
      <c r="AP7" s="209" t="s">
        <v>30</v>
      </c>
      <c r="AQ7" s="148"/>
      <c r="AR7" s="148"/>
      <c r="AS7" s="148"/>
      <c r="AT7" s="142"/>
      <c r="AU7" s="209" t="s">
        <v>31</v>
      </c>
      <c r="AV7" s="148"/>
      <c r="AW7" s="148"/>
      <c r="AX7" s="148"/>
      <c r="AY7" s="142"/>
      <c r="AZ7" s="209" t="s">
        <v>32</v>
      </c>
      <c r="BA7" s="148"/>
      <c r="BB7" s="148"/>
      <c r="BC7" s="148"/>
      <c r="BD7" s="142"/>
      <c r="BE7" s="209" t="s">
        <v>33</v>
      </c>
      <c r="BF7" s="148"/>
      <c r="BG7" s="148"/>
      <c r="BH7" s="148"/>
      <c r="BI7" s="142"/>
      <c r="BJ7" s="27"/>
    </row>
    <row r="8" spans="1:62" ht="21" customHeight="1" x14ac:dyDescent="0.25">
      <c r="A8" s="27"/>
      <c r="B8" s="30" t="s">
        <v>11</v>
      </c>
      <c r="C8" s="30" t="s">
        <v>15</v>
      </c>
      <c r="D8" s="30" t="s">
        <v>19</v>
      </c>
      <c r="E8" s="30" t="s">
        <v>13</v>
      </c>
      <c r="F8" s="30" t="s">
        <v>17</v>
      </c>
      <c r="G8" s="30" t="s">
        <v>11</v>
      </c>
      <c r="H8" s="30" t="s">
        <v>15</v>
      </c>
      <c r="I8" s="30" t="s">
        <v>19</v>
      </c>
      <c r="J8" s="30" t="s">
        <v>13</v>
      </c>
      <c r="K8" s="30" t="s">
        <v>17</v>
      </c>
      <c r="L8" s="30" t="s">
        <v>11</v>
      </c>
      <c r="M8" s="30" t="s">
        <v>15</v>
      </c>
      <c r="N8" s="30" t="s">
        <v>19</v>
      </c>
      <c r="O8" s="30" t="s">
        <v>13</v>
      </c>
      <c r="P8" s="30" t="s">
        <v>17</v>
      </c>
      <c r="Q8" s="30" t="s">
        <v>11</v>
      </c>
      <c r="R8" s="30" t="s">
        <v>15</v>
      </c>
      <c r="S8" s="30" t="s">
        <v>19</v>
      </c>
      <c r="T8" s="30" t="s">
        <v>13</v>
      </c>
      <c r="U8" s="30" t="s">
        <v>17</v>
      </c>
      <c r="V8" s="30" t="s">
        <v>11</v>
      </c>
      <c r="W8" s="30" t="s">
        <v>15</v>
      </c>
      <c r="X8" s="30" t="s">
        <v>19</v>
      </c>
      <c r="Y8" s="30" t="s">
        <v>13</v>
      </c>
      <c r="Z8" s="30" t="s">
        <v>17</v>
      </c>
      <c r="AA8" s="30" t="s">
        <v>11</v>
      </c>
      <c r="AB8" s="30" t="s">
        <v>15</v>
      </c>
      <c r="AC8" s="30" t="s">
        <v>19</v>
      </c>
      <c r="AD8" s="30" t="s">
        <v>13</v>
      </c>
      <c r="AE8" s="30" t="s">
        <v>17</v>
      </c>
      <c r="AF8" s="30" t="s">
        <v>11</v>
      </c>
      <c r="AG8" s="30" t="s">
        <v>15</v>
      </c>
      <c r="AH8" s="30" t="s">
        <v>19</v>
      </c>
      <c r="AI8" s="30" t="s">
        <v>13</v>
      </c>
      <c r="AJ8" s="30" t="s">
        <v>17</v>
      </c>
      <c r="AK8" s="30" t="s">
        <v>11</v>
      </c>
      <c r="AL8" s="30" t="s">
        <v>15</v>
      </c>
      <c r="AM8" s="30" t="s">
        <v>19</v>
      </c>
      <c r="AN8" s="30" t="s">
        <v>13</v>
      </c>
      <c r="AO8" s="30" t="s">
        <v>17</v>
      </c>
      <c r="AP8" s="30" t="s">
        <v>11</v>
      </c>
      <c r="AQ8" s="30" t="s">
        <v>15</v>
      </c>
      <c r="AR8" s="30" t="s">
        <v>19</v>
      </c>
      <c r="AS8" s="30" t="s">
        <v>13</v>
      </c>
      <c r="AT8" s="30" t="s">
        <v>17</v>
      </c>
      <c r="AU8" s="30" t="s">
        <v>11</v>
      </c>
      <c r="AV8" s="30" t="s">
        <v>15</v>
      </c>
      <c r="AW8" s="30" t="s">
        <v>19</v>
      </c>
      <c r="AX8" s="30" t="s">
        <v>13</v>
      </c>
      <c r="AY8" s="30" t="s">
        <v>17</v>
      </c>
      <c r="AZ8" s="30" t="s">
        <v>11</v>
      </c>
      <c r="BA8" s="30" t="s">
        <v>15</v>
      </c>
      <c r="BB8" s="30" t="s">
        <v>19</v>
      </c>
      <c r="BC8" s="30" t="s">
        <v>13</v>
      </c>
      <c r="BD8" s="30" t="s">
        <v>17</v>
      </c>
      <c r="BE8" s="30" t="s">
        <v>11</v>
      </c>
      <c r="BF8" s="30" t="s">
        <v>15</v>
      </c>
      <c r="BG8" s="30" t="s">
        <v>19</v>
      </c>
      <c r="BH8" s="30" t="s">
        <v>13</v>
      </c>
      <c r="BI8" s="30" t="s">
        <v>17</v>
      </c>
      <c r="BJ8" s="27"/>
    </row>
    <row r="9" spans="1:62" ht="30" customHeight="1" x14ac:dyDescent="0.25">
      <c r="A9" s="27"/>
      <c r="B9" s="159" t="str">
        <f>Formato!B13</f>
        <v xml:space="preserve">Introducción a la Ingeniería </v>
      </c>
      <c r="C9" s="129"/>
      <c r="D9" s="129"/>
      <c r="E9" s="129"/>
      <c r="F9" s="130"/>
      <c r="G9" s="159" t="str">
        <f>Formato!G13</f>
        <v>Teoría General de Sistemas y Pensamiento Sistémico</v>
      </c>
      <c r="H9" s="129"/>
      <c r="I9" s="129"/>
      <c r="J9" s="129"/>
      <c r="K9" s="130"/>
      <c r="L9" s="159" t="str">
        <f>Formato!L13</f>
        <v>Álgebra Líneal</v>
      </c>
      <c r="M9" s="129"/>
      <c r="N9" s="129"/>
      <c r="O9" s="129"/>
      <c r="P9" s="130"/>
      <c r="Q9" s="159" t="str">
        <f>Formato!Q13</f>
        <v>Fundamentos de Mecánica</v>
      </c>
      <c r="R9" s="129"/>
      <c r="S9" s="129"/>
      <c r="T9" s="129"/>
      <c r="U9" s="130"/>
      <c r="V9" s="159" t="str">
        <f>Formato!V13</f>
        <v>Fundamentos de Electricidad y Magnetismo</v>
      </c>
      <c r="W9" s="129"/>
      <c r="X9" s="129"/>
      <c r="Y9" s="129"/>
      <c r="Z9" s="130"/>
      <c r="AA9" s="159" t="str">
        <f>Formato!AA13</f>
        <v>Matemáticas Discretas</v>
      </c>
      <c r="AB9" s="129"/>
      <c r="AC9" s="129"/>
      <c r="AD9" s="129"/>
      <c r="AE9" s="130"/>
      <c r="AF9" s="159" t="str">
        <f>Formato!AF13</f>
        <v>Seminario de investigación</v>
      </c>
      <c r="AG9" s="129"/>
      <c r="AH9" s="129"/>
      <c r="AI9" s="129"/>
      <c r="AJ9" s="130"/>
      <c r="AK9" s="159" t="str">
        <f>Formato!AK13</f>
        <v xml:space="preserve">Opción de Grado </v>
      </c>
      <c r="AL9" s="129"/>
      <c r="AM9" s="129"/>
      <c r="AN9" s="129"/>
      <c r="AO9" s="130"/>
      <c r="AP9" s="159" t="str">
        <f>Formato!AP13</f>
        <v xml:space="preserve">Práctica Empresarial </v>
      </c>
      <c r="AQ9" s="129"/>
      <c r="AR9" s="129"/>
      <c r="AS9" s="129"/>
      <c r="AT9" s="130"/>
      <c r="AU9" s="159">
        <f>Formato!AU13</f>
        <v>0</v>
      </c>
      <c r="AV9" s="129"/>
      <c r="AW9" s="129"/>
      <c r="AX9" s="129"/>
      <c r="AY9" s="130"/>
      <c r="AZ9" s="159">
        <f>Formato!AZ13</f>
        <v>0</v>
      </c>
      <c r="BA9" s="129"/>
      <c r="BB9" s="129"/>
      <c r="BC9" s="129"/>
      <c r="BD9" s="130"/>
      <c r="BE9" s="159">
        <f>Formato!BE13</f>
        <v>0</v>
      </c>
      <c r="BF9" s="129"/>
      <c r="BG9" s="129"/>
      <c r="BH9" s="129"/>
      <c r="BI9" s="130"/>
      <c r="BJ9" s="27"/>
    </row>
    <row r="10" spans="1:62" ht="30" customHeight="1" x14ac:dyDescent="0.25">
      <c r="A10" s="27"/>
      <c r="B10" s="131"/>
      <c r="C10" s="132"/>
      <c r="D10" s="132"/>
      <c r="E10" s="132"/>
      <c r="F10" s="133"/>
      <c r="G10" s="131"/>
      <c r="H10" s="132"/>
      <c r="I10" s="132"/>
      <c r="J10" s="132"/>
      <c r="K10" s="133"/>
      <c r="L10" s="131"/>
      <c r="M10" s="132"/>
      <c r="N10" s="132"/>
      <c r="O10" s="132"/>
      <c r="P10" s="133"/>
      <c r="Q10" s="131"/>
      <c r="R10" s="132"/>
      <c r="S10" s="132"/>
      <c r="T10" s="132"/>
      <c r="U10" s="133"/>
      <c r="V10" s="131"/>
      <c r="W10" s="132"/>
      <c r="X10" s="132"/>
      <c r="Y10" s="132"/>
      <c r="Z10" s="133"/>
      <c r="AA10" s="131"/>
      <c r="AB10" s="132"/>
      <c r="AC10" s="132"/>
      <c r="AD10" s="132"/>
      <c r="AE10" s="133"/>
      <c r="AF10" s="131"/>
      <c r="AG10" s="132"/>
      <c r="AH10" s="132"/>
      <c r="AI10" s="132"/>
      <c r="AJ10" s="133"/>
      <c r="AK10" s="131"/>
      <c r="AL10" s="132"/>
      <c r="AM10" s="132"/>
      <c r="AN10" s="132"/>
      <c r="AO10" s="133"/>
      <c r="AP10" s="131"/>
      <c r="AQ10" s="132"/>
      <c r="AR10" s="132"/>
      <c r="AS10" s="132"/>
      <c r="AT10" s="133"/>
      <c r="AU10" s="131"/>
      <c r="AV10" s="132"/>
      <c r="AW10" s="132"/>
      <c r="AX10" s="132"/>
      <c r="AY10" s="133"/>
      <c r="AZ10" s="131"/>
      <c r="BA10" s="132"/>
      <c r="BB10" s="132"/>
      <c r="BC10" s="132"/>
      <c r="BD10" s="133"/>
      <c r="BE10" s="131"/>
      <c r="BF10" s="132"/>
      <c r="BG10" s="132"/>
      <c r="BH10" s="132"/>
      <c r="BI10" s="133"/>
      <c r="BJ10" s="27"/>
    </row>
    <row r="11" spans="1:62" x14ac:dyDescent="0.25">
      <c r="A11" s="27"/>
      <c r="B11" s="31">
        <f>Formato!B15</f>
        <v>2</v>
      </c>
      <c r="C11" s="31">
        <f>Formato!C15</f>
        <v>2</v>
      </c>
      <c r="D11" s="31" t="str">
        <f>Formato!D15</f>
        <v>CE</v>
      </c>
      <c r="E11" s="31" t="str">
        <f>Formato!E15</f>
        <v>O</v>
      </c>
      <c r="F11" s="31">
        <f>Formato!F15</f>
        <v>6</v>
      </c>
      <c r="G11" s="31">
        <f>Formato!G15</f>
        <v>2</v>
      </c>
      <c r="H11" s="31">
        <f>Formato!H15</f>
        <v>2</v>
      </c>
      <c r="I11" s="31" t="str">
        <f>Formato!I15</f>
        <v>CE</v>
      </c>
      <c r="J11" s="31" t="str">
        <f>Formato!J15</f>
        <v>O</v>
      </c>
      <c r="K11" s="31">
        <f>Formato!K15</f>
        <v>6</v>
      </c>
      <c r="L11" s="31">
        <f>Formato!L15</f>
        <v>3</v>
      </c>
      <c r="M11" s="31">
        <f>Formato!M15</f>
        <v>3</v>
      </c>
      <c r="N11" s="31" t="str">
        <f>Formato!N15</f>
        <v>CE</v>
      </c>
      <c r="O11" s="31" t="str">
        <f>Formato!O15</f>
        <v>O</v>
      </c>
      <c r="P11" s="31">
        <f>Formato!P15</f>
        <v>9</v>
      </c>
      <c r="Q11" s="31">
        <f>Formato!Q15</f>
        <v>4</v>
      </c>
      <c r="R11" s="31">
        <f>Formato!R15</f>
        <v>4</v>
      </c>
      <c r="S11" s="31" t="str">
        <f>Formato!S15</f>
        <v>CE</v>
      </c>
      <c r="T11" s="31" t="str">
        <f>Formato!T15</f>
        <v>O</v>
      </c>
      <c r="U11" s="31">
        <f>Formato!U15</f>
        <v>12</v>
      </c>
      <c r="V11" s="31">
        <f>Formato!V15</f>
        <v>4</v>
      </c>
      <c r="W11" s="31">
        <f>Formato!W15</f>
        <v>4</v>
      </c>
      <c r="X11" s="31" t="str">
        <f>Formato!X15</f>
        <v>CE</v>
      </c>
      <c r="Y11" s="31" t="str">
        <f>Formato!Y15</f>
        <v>O</v>
      </c>
      <c r="Z11" s="31">
        <f>Formato!Z15</f>
        <v>12</v>
      </c>
      <c r="AA11" s="31">
        <f>Formato!AA15</f>
        <v>3</v>
      </c>
      <c r="AB11" s="31">
        <f>Formato!AB15</f>
        <v>3</v>
      </c>
      <c r="AC11" s="31" t="str">
        <f>Formato!AC15</f>
        <v>CE</v>
      </c>
      <c r="AD11" s="31" t="str">
        <f>Formato!AD15</f>
        <v>O</v>
      </c>
      <c r="AE11" s="31">
        <f>Formato!AE15</f>
        <v>9</v>
      </c>
      <c r="AF11" s="31">
        <f>Formato!AF15</f>
        <v>2</v>
      </c>
      <c r="AG11" s="31">
        <f>Formato!AG15</f>
        <v>2</v>
      </c>
      <c r="AH11" s="31" t="str">
        <f>Formato!AH15</f>
        <v>CE</v>
      </c>
      <c r="AI11" s="31" t="str">
        <f>Formato!AI15</f>
        <v>O</v>
      </c>
      <c r="AJ11" s="31">
        <f>Formato!AJ15</f>
        <v>6</v>
      </c>
      <c r="AK11" s="31">
        <f>Formato!AK15</f>
        <v>2</v>
      </c>
      <c r="AL11" s="31">
        <f>Formato!AL15</f>
        <v>1</v>
      </c>
      <c r="AM11" s="31" t="str">
        <f>Formato!AM15</f>
        <v>CE</v>
      </c>
      <c r="AN11" s="31" t="str">
        <f>Formato!AN15</f>
        <v>O</v>
      </c>
      <c r="AO11" s="31">
        <f>Formato!AO15</f>
        <v>7</v>
      </c>
      <c r="AP11" s="31">
        <f>Formato!AP15</f>
        <v>6</v>
      </c>
      <c r="AQ11" s="31">
        <f>Formato!AQ15</f>
        <v>1</v>
      </c>
      <c r="AR11" s="31" t="str">
        <f>Formato!AR15</f>
        <v>CE</v>
      </c>
      <c r="AS11" s="31" t="str">
        <f>Formato!AS15</f>
        <v>O</v>
      </c>
      <c r="AT11" s="31">
        <f>Formato!AT15</f>
        <v>17</v>
      </c>
      <c r="AU11" s="31">
        <f>Formato!AU15</f>
        <v>0</v>
      </c>
      <c r="AV11" s="31">
        <f>Formato!AV15</f>
        <v>0</v>
      </c>
      <c r="AW11" s="31">
        <f>Formato!AW15</f>
        <v>0</v>
      </c>
      <c r="AX11" s="31">
        <f>Formato!AX15</f>
        <v>0</v>
      </c>
      <c r="AY11" s="31">
        <f>Formato!AY15</f>
        <v>0</v>
      </c>
      <c r="AZ11" s="31">
        <f>Formato!AZ15</f>
        <v>0</v>
      </c>
      <c r="BA11" s="31">
        <f>Formato!BA15</f>
        <v>0</v>
      </c>
      <c r="BB11" s="31">
        <f>Formato!BB15</f>
        <v>0</v>
      </c>
      <c r="BC11" s="31">
        <f>Formato!BC15</f>
        <v>0</v>
      </c>
      <c r="BD11" s="31">
        <f>Formato!BD15</f>
        <v>0</v>
      </c>
      <c r="BE11" s="31">
        <f>Formato!BE15</f>
        <v>0</v>
      </c>
      <c r="BF11" s="31">
        <f>Formato!BF15</f>
        <v>0</v>
      </c>
      <c r="BG11" s="31">
        <f>Formato!BG15</f>
        <v>0</v>
      </c>
      <c r="BH11" s="31">
        <f>Formato!BH15</f>
        <v>0</v>
      </c>
      <c r="BI11" s="31">
        <f>Formato!BI15</f>
        <v>0</v>
      </c>
      <c r="BJ11" s="27"/>
    </row>
    <row r="12" spans="1:62" ht="30" customHeight="1" x14ac:dyDescent="0.25">
      <c r="A12" s="27"/>
      <c r="B12" s="159" t="str">
        <f>Formato!B16</f>
        <v>Fundamentos de Matemáticas</v>
      </c>
      <c r="C12" s="129"/>
      <c r="D12" s="129"/>
      <c r="E12" s="129"/>
      <c r="F12" s="130"/>
      <c r="G12" s="159" t="str">
        <f>Formato!G16</f>
        <v xml:space="preserve">Cálculo Diferencial </v>
      </c>
      <c r="H12" s="129"/>
      <c r="I12" s="129"/>
      <c r="J12" s="129"/>
      <c r="K12" s="130"/>
      <c r="L12" s="159" t="str">
        <f>Formato!L16</f>
        <v xml:space="preserve">Cálculo Integral </v>
      </c>
      <c r="M12" s="129"/>
      <c r="N12" s="129"/>
      <c r="O12" s="129"/>
      <c r="P12" s="130"/>
      <c r="Q12" s="159" t="str">
        <f>Formato!Q16</f>
        <v>Ecuaciones Diferenciales</v>
      </c>
      <c r="R12" s="129"/>
      <c r="S12" s="129"/>
      <c r="T12" s="129"/>
      <c r="U12" s="130"/>
      <c r="V12" s="159" t="str">
        <f>Formato!V16</f>
        <v>Estadística Descriptiva</v>
      </c>
      <c r="W12" s="129"/>
      <c r="X12" s="129"/>
      <c r="Y12" s="129"/>
      <c r="Z12" s="130"/>
      <c r="AA12" s="159" t="str">
        <f>Formato!AA16</f>
        <v>Estadística Inferencial</v>
      </c>
      <c r="AB12" s="129"/>
      <c r="AC12" s="129"/>
      <c r="AD12" s="129"/>
      <c r="AE12" s="130"/>
      <c r="AF12" s="159" t="str">
        <f>Formato!AF16</f>
        <v>Electiva I</v>
      </c>
      <c r="AG12" s="129"/>
      <c r="AH12" s="129"/>
      <c r="AI12" s="129"/>
      <c r="AJ12" s="130"/>
      <c r="AK12" s="159" t="str">
        <f>Formato!AK16</f>
        <v xml:space="preserve">Electiva II </v>
      </c>
      <c r="AL12" s="129"/>
      <c r="AM12" s="129"/>
      <c r="AN12" s="129"/>
      <c r="AO12" s="130"/>
      <c r="AP12" s="159" t="str">
        <f>Formato!AP16</f>
        <v xml:space="preserve">Electiva III </v>
      </c>
      <c r="AQ12" s="129"/>
      <c r="AR12" s="129"/>
      <c r="AS12" s="129"/>
      <c r="AT12" s="130"/>
      <c r="AU12" s="159">
        <f>Formato!AU16</f>
        <v>0</v>
      </c>
      <c r="AV12" s="129"/>
      <c r="AW12" s="129"/>
      <c r="AX12" s="129"/>
      <c r="AY12" s="130"/>
      <c r="AZ12" s="159">
        <f>Formato!AZ16</f>
        <v>0</v>
      </c>
      <c r="BA12" s="129"/>
      <c r="BB12" s="129"/>
      <c r="BC12" s="129"/>
      <c r="BD12" s="130"/>
      <c r="BE12" s="159">
        <f>Formato!BE16</f>
        <v>0</v>
      </c>
      <c r="BF12" s="129"/>
      <c r="BG12" s="129"/>
      <c r="BH12" s="129"/>
      <c r="BI12" s="130"/>
      <c r="BJ12" s="27"/>
    </row>
    <row r="13" spans="1:62" ht="30" customHeight="1" x14ac:dyDescent="0.25">
      <c r="A13" s="27"/>
      <c r="B13" s="131"/>
      <c r="C13" s="132"/>
      <c r="D13" s="132"/>
      <c r="E13" s="132"/>
      <c r="F13" s="133"/>
      <c r="G13" s="131"/>
      <c r="H13" s="132"/>
      <c r="I13" s="132"/>
      <c r="J13" s="132"/>
      <c r="K13" s="133"/>
      <c r="L13" s="131"/>
      <c r="M13" s="132"/>
      <c r="N13" s="132"/>
      <c r="O13" s="132"/>
      <c r="P13" s="133"/>
      <c r="Q13" s="131"/>
      <c r="R13" s="132"/>
      <c r="S13" s="132"/>
      <c r="T13" s="132"/>
      <c r="U13" s="133"/>
      <c r="V13" s="131"/>
      <c r="W13" s="132"/>
      <c r="X13" s="132"/>
      <c r="Y13" s="132"/>
      <c r="Z13" s="133"/>
      <c r="AA13" s="131"/>
      <c r="AB13" s="132"/>
      <c r="AC13" s="132"/>
      <c r="AD13" s="132"/>
      <c r="AE13" s="133"/>
      <c r="AF13" s="131"/>
      <c r="AG13" s="132"/>
      <c r="AH13" s="132"/>
      <c r="AI13" s="132"/>
      <c r="AJ13" s="133"/>
      <c r="AK13" s="131"/>
      <c r="AL13" s="132"/>
      <c r="AM13" s="132"/>
      <c r="AN13" s="132"/>
      <c r="AO13" s="133"/>
      <c r="AP13" s="131"/>
      <c r="AQ13" s="132"/>
      <c r="AR13" s="132"/>
      <c r="AS13" s="132"/>
      <c r="AT13" s="133"/>
      <c r="AU13" s="131"/>
      <c r="AV13" s="132"/>
      <c r="AW13" s="132"/>
      <c r="AX13" s="132"/>
      <c r="AY13" s="133"/>
      <c r="AZ13" s="131"/>
      <c r="BA13" s="132"/>
      <c r="BB13" s="132"/>
      <c r="BC13" s="132"/>
      <c r="BD13" s="133"/>
      <c r="BE13" s="131"/>
      <c r="BF13" s="132"/>
      <c r="BG13" s="132"/>
      <c r="BH13" s="132"/>
      <c r="BI13" s="133"/>
      <c r="BJ13" s="27"/>
    </row>
    <row r="14" spans="1:62" x14ac:dyDescent="0.25">
      <c r="A14" s="27"/>
      <c r="B14" s="31">
        <f>Formato!B18</f>
        <v>3</v>
      </c>
      <c r="C14" s="31">
        <f>Formato!C18</f>
        <v>3</v>
      </c>
      <c r="D14" s="31" t="str">
        <f>Formato!D18</f>
        <v>CE</v>
      </c>
      <c r="E14" s="31" t="str">
        <f>Formato!E18</f>
        <v>O</v>
      </c>
      <c r="F14" s="31">
        <f>Formato!F18</f>
        <v>9</v>
      </c>
      <c r="G14" s="31">
        <f>Formato!G18</f>
        <v>3</v>
      </c>
      <c r="H14" s="31">
        <f>Formato!H18</f>
        <v>3</v>
      </c>
      <c r="I14" s="31" t="str">
        <f>Formato!I18</f>
        <v>CE</v>
      </c>
      <c r="J14" s="31" t="str">
        <f>Formato!J18</f>
        <v>O</v>
      </c>
      <c r="K14" s="31">
        <f>Formato!K18</f>
        <v>9</v>
      </c>
      <c r="L14" s="31">
        <f>Formato!L18</f>
        <v>3</v>
      </c>
      <c r="M14" s="31">
        <f>Formato!M18</f>
        <v>3</v>
      </c>
      <c r="N14" s="31" t="str">
        <f>Formato!N18</f>
        <v>CE</v>
      </c>
      <c r="O14" s="31" t="str">
        <f>Formato!O18</f>
        <v>O</v>
      </c>
      <c r="P14" s="31">
        <f>Formato!P18</f>
        <v>9</v>
      </c>
      <c r="Q14" s="31">
        <f>Formato!Q18</f>
        <v>3</v>
      </c>
      <c r="R14" s="31">
        <f>Formato!R18</f>
        <v>3</v>
      </c>
      <c r="S14" s="31" t="str">
        <f>Formato!S18</f>
        <v>CE</v>
      </c>
      <c r="T14" s="31" t="str">
        <f>Formato!T18</f>
        <v>O</v>
      </c>
      <c r="U14" s="31">
        <f>Formato!U18</f>
        <v>9</v>
      </c>
      <c r="V14" s="31">
        <f>Formato!V18</f>
        <v>3</v>
      </c>
      <c r="W14" s="31">
        <f>Formato!W18</f>
        <v>3</v>
      </c>
      <c r="X14" s="31" t="str">
        <f>Formato!X18</f>
        <v>CE</v>
      </c>
      <c r="Y14" s="31" t="str">
        <f>Formato!Y18</f>
        <v>O</v>
      </c>
      <c r="Z14" s="31">
        <f>Formato!Z18</f>
        <v>9</v>
      </c>
      <c r="AA14" s="31">
        <f>Formato!AA18</f>
        <v>3</v>
      </c>
      <c r="AB14" s="31">
        <f>Formato!AB18</f>
        <v>3</v>
      </c>
      <c r="AC14" s="31" t="str">
        <f>Formato!AC18</f>
        <v>CE</v>
      </c>
      <c r="AD14" s="31" t="str">
        <f>Formato!AD18</f>
        <v>O</v>
      </c>
      <c r="AE14" s="31">
        <f>Formato!AE18</f>
        <v>9</v>
      </c>
      <c r="AF14" s="31">
        <f>Formato!AF18</f>
        <v>3</v>
      </c>
      <c r="AG14" s="31">
        <f>Formato!AG18</f>
        <v>3</v>
      </c>
      <c r="AH14" s="31" t="str">
        <f>Formato!AH18</f>
        <v>CE</v>
      </c>
      <c r="AI14" s="31" t="str">
        <f>Formato!AI18</f>
        <v>E</v>
      </c>
      <c r="AJ14" s="31">
        <f>Formato!AJ18</f>
        <v>9</v>
      </c>
      <c r="AK14" s="31">
        <f>Formato!AK18</f>
        <v>3</v>
      </c>
      <c r="AL14" s="31">
        <f>Formato!AL18</f>
        <v>3</v>
      </c>
      <c r="AM14" s="31" t="str">
        <f>Formato!AM18</f>
        <v>CE</v>
      </c>
      <c r="AN14" s="31" t="str">
        <f>Formato!AN18</f>
        <v>E</v>
      </c>
      <c r="AO14" s="31">
        <f>Formato!AO18</f>
        <v>9</v>
      </c>
      <c r="AP14" s="31">
        <f>Formato!AP18</f>
        <v>3</v>
      </c>
      <c r="AQ14" s="31">
        <f>Formato!AQ18</f>
        <v>3</v>
      </c>
      <c r="AR14" s="31" t="str">
        <f>Formato!AR18</f>
        <v>CE</v>
      </c>
      <c r="AS14" s="31" t="str">
        <f>Formato!AS18</f>
        <v>E</v>
      </c>
      <c r="AT14" s="31">
        <f>Formato!AT18</f>
        <v>6</v>
      </c>
      <c r="AU14" s="31">
        <f>Formato!AU18</f>
        <v>0</v>
      </c>
      <c r="AV14" s="31">
        <f>Formato!AV18</f>
        <v>0</v>
      </c>
      <c r="AW14" s="31">
        <f>Formato!AW18</f>
        <v>0</v>
      </c>
      <c r="AX14" s="31">
        <f>Formato!AX18</f>
        <v>0</v>
      </c>
      <c r="AY14" s="31">
        <f>Formato!AY18</f>
        <v>0</v>
      </c>
      <c r="AZ14" s="31">
        <f>Formato!AZ18</f>
        <v>0</v>
      </c>
      <c r="BA14" s="31">
        <f>Formato!BA18</f>
        <v>0</v>
      </c>
      <c r="BB14" s="31">
        <f>Formato!BB18</f>
        <v>0</v>
      </c>
      <c r="BC14" s="31">
        <f>Formato!BC18</f>
        <v>0</v>
      </c>
      <c r="BD14" s="31">
        <f>Formato!BD18</f>
        <v>0</v>
      </c>
      <c r="BE14" s="31">
        <f>Formato!BE18</f>
        <v>0</v>
      </c>
      <c r="BF14" s="31">
        <f>Formato!BF18</f>
        <v>0</v>
      </c>
      <c r="BG14" s="31">
        <f>Formato!BG18</f>
        <v>0</v>
      </c>
      <c r="BH14" s="31">
        <f>Formato!BH18</f>
        <v>0</v>
      </c>
      <c r="BI14" s="31">
        <f>Formato!BI18</f>
        <v>0</v>
      </c>
      <c r="BJ14" s="27"/>
    </row>
    <row r="15" spans="1:62" ht="30" customHeight="1" x14ac:dyDescent="0.25">
      <c r="A15" s="27"/>
      <c r="B15" s="159" t="str">
        <f>Formato!B19</f>
        <v>Lógica Computacional y Programación</v>
      </c>
      <c r="C15" s="129"/>
      <c r="D15" s="129"/>
      <c r="E15" s="129"/>
      <c r="F15" s="130"/>
      <c r="G15" s="159" t="str">
        <f>Formato!G19</f>
        <v>Programación Orientada a Objetos</v>
      </c>
      <c r="H15" s="129"/>
      <c r="I15" s="129"/>
      <c r="J15" s="129"/>
      <c r="K15" s="130"/>
      <c r="L15" s="159" t="str">
        <f>Formato!L19</f>
        <v>Estructuras de Datos</v>
      </c>
      <c r="M15" s="129"/>
      <c r="N15" s="129"/>
      <c r="O15" s="129"/>
      <c r="P15" s="130"/>
      <c r="Q15" s="159" t="str">
        <f>Formato!Q19</f>
        <v>Programación Web I</v>
      </c>
      <c r="R15" s="129"/>
      <c r="S15" s="129"/>
      <c r="T15" s="129"/>
      <c r="U15" s="130"/>
      <c r="V15" s="159" t="str">
        <f>Formato!V19</f>
        <v>Programación Web II</v>
      </c>
      <c r="W15" s="129"/>
      <c r="X15" s="129"/>
      <c r="Y15" s="129"/>
      <c r="Z15" s="130"/>
      <c r="AA15" s="159" t="str">
        <f>Formato!AA19</f>
        <v>Desarrollo de Aplicaciones Móviles</v>
      </c>
      <c r="AB15" s="129"/>
      <c r="AC15" s="129"/>
      <c r="AD15" s="129"/>
      <c r="AE15" s="130"/>
      <c r="AF15" s="159" t="str">
        <f>Formato!AF19</f>
        <v>Gestión de Servicios en TI</v>
      </c>
      <c r="AG15" s="129"/>
      <c r="AH15" s="129"/>
      <c r="AI15" s="129"/>
      <c r="AJ15" s="130"/>
      <c r="AK15" s="159" t="str">
        <f>Formato!AK19</f>
        <v>Innovación y Emprendimiento</v>
      </c>
      <c r="AL15" s="129"/>
      <c r="AM15" s="129"/>
      <c r="AN15" s="129"/>
      <c r="AO15" s="130"/>
      <c r="AP15" s="159" t="str">
        <f>Formato!AP19</f>
        <v>Electiva IV</v>
      </c>
      <c r="AQ15" s="129"/>
      <c r="AR15" s="129"/>
      <c r="AS15" s="129"/>
      <c r="AT15" s="130"/>
      <c r="AU15" s="159">
        <f>Formato!AU19</f>
        <v>0</v>
      </c>
      <c r="AV15" s="129"/>
      <c r="AW15" s="129"/>
      <c r="AX15" s="129"/>
      <c r="AY15" s="130"/>
      <c r="AZ15" s="159">
        <f>Formato!AZ19</f>
        <v>0</v>
      </c>
      <c r="BA15" s="129"/>
      <c r="BB15" s="129"/>
      <c r="BC15" s="129"/>
      <c r="BD15" s="130"/>
      <c r="BE15" s="159">
        <f>Formato!BE19</f>
        <v>0</v>
      </c>
      <c r="BF15" s="129"/>
      <c r="BG15" s="129"/>
      <c r="BH15" s="129"/>
      <c r="BI15" s="130"/>
      <c r="BJ15" s="27"/>
    </row>
    <row r="16" spans="1:62" ht="30" customHeight="1" x14ac:dyDescent="0.25">
      <c r="A16" s="27"/>
      <c r="B16" s="131"/>
      <c r="C16" s="132"/>
      <c r="D16" s="132"/>
      <c r="E16" s="132"/>
      <c r="F16" s="133"/>
      <c r="G16" s="131"/>
      <c r="H16" s="132"/>
      <c r="I16" s="132"/>
      <c r="J16" s="132"/>
      <c r="K16" s="133"/>
      <c r="L16" s="131"/>
      <c r="M16" s="132"/>
      <c r="N16" s="132"/>
      <c r="O16" s="132"/>
      <c r="P16" s="133"/>
      <c r="Q16" s="131"/>
      <c r="R16" s="132"/>
      <c r="S16" s="132"/>
      <c r="T16" s="132"/>
      <c r="U16" s="133"/>
      <c r="V16" s="131"/>
      <c r="W16" s="132"/>
      <c r="X16" s="132"/>
      <c r="Y16" s="132"/>
      <c r="Z16" s="133"/>
      <c r="AA16" s="131"/>
      <c r="AB16" s="132"/>
      <c r="AC16" s="132"/>
      <c r="AD16" s="132"/>
      <c r="AE16" s="133"/>
      <c r="AF16" s="131"/>
      <c r="AG16" s="132"/>
      <c r="AH16" s="132"/>
      <c r="AI16" s="132"/>
      <c r="AJ16" s="133"/>
      <c r="AK16" s="131"/>
      <c r="AL16" s="132"/>
      <c r="AM16" s="132"/>
      <c r="AN16" s="132"/>
      <c r="AO16" s="133"/>
      <c r="AP16" s="131"/>
      <c r="AQ16" s="132"/>
      <c r="AR16" s="132"/>
      <c r="AS16" s="132"/>
      <c r="AT16" s="133"/>
      <c r="AU16" s="131"/>
      <c r="AV16" s="132"/>
      <c r="AW16" s="132"/>
      <c r="AX16" s="132"/>
      <c r="AY16" s="133"/>
      <c r="AZ16" s="131"/>
      <c r="BA16" s="132"/>
      <c r="BB16" s="132"/>
      <c r="BC16" s="132"/>
      <c r="BD16" s="133"/>
      <c r="BE16" s="131"/>
      <c r="BF16" s="132"/>
      <c r="BG16" s="132"/>
      <c r="BH16" s="132"/>
      <c r="BI16" s="133"/>
      <c r="BJ16" s="27"/>
    </row>
    <row r="17" spans="1:62" x14ac:dyDescent="0.25">
      <c r="A17" s="27"/>
      <c r="B17" s="31">
        <f>Formato!B21</f>
        <v>3</v>
      </c>
      <c r="C17" s="31">
        <f>Formato!C21</f>
        <v>3</v>
      </c>
      <c r="D17" s="31" t="str">
        <f>Formato!D21</f>
        <v>CE</v>
      </c>
      <c r="E17" s="31" t="str">
        <f>Formato!E21</f>
        <v>O</v>
      </c>
      <c r="F17" s="31">
        <f>Formato!F21</f>
        <v>9</v>
      </c>
      <c r="G17" s="31">
        <f>Formato!G21</f>
        <v>3</v>
      </c>
      <c r="H17" s="31">
        <f>Formato!H21</f>
        <v>3</v>
      </c>
      <c r="I17" s="31" t="str">
        <f>Formato!I21</f>
        <v>CE</v>
      </c>
      <c r="J17" s="31" t="str">
        <f>Formato!J21</f>
        <v>O</v>
      </c>
      <c r="K17" s="31">
        <f>Formato!K21</f>
        <v>9</v>
      </c>
      <c r="L17" s="31">
        <f>Formato!L21</f>
        <v>3</v>
      </c>
      <c r="M17" s="31">
        <f>Formato!M21</f>
        <v>3</v>
      </c>
      <c r="N17" s="31" t="str">
        <f>Formato!N21</f>
        <v>CE</v>
      </c>
      <c r="O17" s="31" t="str">
        <f>Formato!O21</f>
        <v>O</v>
      </c>
      <c r="P17" s="31">
        <f>Formato!P21</f>
        <v>9</v>
      </c>
      <c r="Q17" s="31">
        <f>Formato!Q21</f>
        <v>3</v>
      </c>
      <c r="R17" s="31">
        <f>Formato!R21</f>
        <v>3</v>
      </c>
      <c r="S17" s="31" t="str">
        <f>Formato!S21</f>
        <v>CE</v>
      </c>
      <c r="T17" s="31" t="str">
        <f>Formato!T21</f>
        <v>O</v>
      </c>
      <c r="U17" s="31">
        <f>Formato!U21</f>
        <v>9</v>
      </c>
      <c r="V17" s="31">
        <f>Formato!V21</f>
        <v>3</v>
      </c>
      <c r="W17" s="31">
        <f>Formato!W21</f>
        <v>3</v>
      </c>
      <c r="X17" s="31" t="str">
        <f>Formato!X21</f>
        <v>CE</v>
      </c>
      <c r="Y17" s="31" t="str">
        <f>Formato!Y21</f>
        <v>O</v>
      </c>
      <c r="Z17" s="31">
        <f>Formato!Z21</f>
        <v>9</v>
      </c>
      <c r="AA17" s="31">
        <f>Formato!AA21</f>
        <v>3</v>
      </c>
      <c r="AB17" s="31">
        <f>Formato!AB21</f>
        <v>3</v>
      </c>
      <c r="AC17" s="31" t="str">
        <f>Formato!AC21</f>
        <v>CE</v>
      </c>
      <c r="AD17" s="31" t="str">
        <f>Formato!AD21</f>
        <v>O</v>
      </c>
      <c r="AE17" s="31">
        <f>Formato!AE21</f>
        <v>9</v>
      </c>
      <c r="AF17" s="31">
        <f>Formato!AF21</f>
        <v>2</v>
      </c>
      <c r="AG17" s="31">
        <f>Formato!AG21</f>
        <v>2</v>
      </c>
      <c r="AH17" s="31" t="str">
        <f>Formato!AH21</f>
        <v>CE</v>
      </c>
      <c r="AI17" s="31" t="str">
        <f>Formato!AI21</f>
        <v>O</v>
      </c>
      <c r="AJ17" s="31">
        <f>Formato!AJ21</f>
        <v>6</v>
      </c>
      <c r="AK17" s="31">
        <f>Formato!AK21</f>
        <v>3</v>
      </c>
      <c r="AL17" s="31">
        <f>Formato!AL21</f>
        <v>3</v>
      </c>
      <c r="AM17" s="31" t="str">
        <f>Formato!AM21</f>
        <v>CE</v>
      </c>
      <c r="AN17" s="31" t="str">
        <f>Formato!AN21</f>
        <v>E</v>
      </c>
      <c r="AO17" s="31">
        <f>Formato!AO21</f>
        <v>9</v>
      </c>
      <c r="AP17" s="31">
        <f>Formato!AP21</f>
        <v>3</v>
      </c>
      <c r="AQ17" s="31">
        <f>Formato!AQ21</f>
        <v>3</v>
      </c>
      <c r="AR17" s="31" t="str">
        <f>Formato!AR21</f>
        <v>CE</v>
      </c>
      <c r="AS17" s="31" t="str">
        <f>Formato!AS21</f>
        <v>E</v>
      </c>
      <c r="AT17" s="31">
        <f>Formato!AT21</f>
        <v>6</v>
      </c>
      <c r="AU17" s="31">
        <f>Formato!AU21</f>
        <v>0</v>
      </c>
      <c r="AV17" s="31">
        <f>Formato!AV21</f>
        <v>0</v>
      </c>
      <c r="AW17" s="31">
        <f>Formato!AW21</f>
        <v>0</v>
      </c>
      <c r="AX17" s="31">
        <f>Formato!AX21</f>
        <v>0</v>
      </c>
      <c r="AY17" s="31">
        <f>Formato!AY21</f>
        <v>0</v>
      </c>
      <c r="AZ17" s="31">
        <f>Formato!AZ21</f>
        <v>0</v>
      </c>
      <c r="BA17" s="31">
        <f>Formato!BA21</f>
        <v>0</v>
      </c>
      <c r="BB17" s="31">
        <f>Formato!BB21</f>
        <v>0</v>
      </c>
      <c r="BC17" s="31">
        <f>Formato!BC21</f>
        <v>0</v>
      </c>
      <c r="BD17" s="31">
        <f>Formato!BD21</f>
        <v>0</v>
      </c>
      <c r="BE17" s="31">
        <f>Formato!BE21</f>
        <v>0</v>
      </c>
      <c r="BF17" s="31">
        <f>Formato!BF21</f>
        <v>0</v>
      </c>
      <c r="BG17" s="31">
        <f>Formato!BG21</f>
        <v>0</v>
      </c>
      <c r="BH17" s="31">
        <f>Formato!BH21</f>
        <v>0</v>
      </c>
      <c r="BI17" s="31">
        <f>Formato!BI21</f>
        <v>0</v>
      </c>
      <c r="BJ17" s="27"/>
    </row>
    <row r="18" spans="1:62" ht="30" customHeight="1" x14ac:dyDescent="0.25">
      <c r="A18" s="27"/>
      <c r="B18" s="159" t="str">
        <f>Formato!B22</f>
        <v xml:space="preserve">Fundamentos TIC </v>
      </c>
      <c r="C18" s="129"/>
      <c r="D18" s="129"/>
      <c r="E18" s="129"/>
      <c r="F18" s="130"/>
      <c r="G18" s="159" t="str">
        <f>Formato!G22</f>
        <v>Espiritualidad y Cultura Cristiana</v>
      </c>
      <c r="H18" s="129"/>
      <c r="I18" s="129"/>
      <c r="J18" s="129"/>
      <c r="K18" s="130"/>
      <c r="L18" s="159" t="str">
        <f>Formato!L22</f>
        <v>Diseño de Base de datos</v>
      </c>
      <c r="M18" s="129"/>
      <c r="N18" s="129"/>
      <c r="O18" s="129"/>
      <c r="P18" s="130"/>
      <c r="Q18" s="159" t="str">
        <f>Formato!Q22</f>
        <v>Administración de Base de Datos</v>
      </c>
      <c r="R18" s="129"/>
      <c r="S18" s="129"/>
      <c r="T18" s="129"/>
      <c r="U18" s="130"/>
      <c r="V18" s="159" t="str">
        <f>Formato!V22</f>
        <v>Desarrollo de software I</v>
      </c>
      <c r="W18" s="129"/>
      <c r="X18" s="129"/>
      <c r="Y18" s="129"/>
      <c r="Z18" s="130"/>
      <c r="AA18" s="159" t="str">
        <f>Formato!AA22</f>
        <v>Desarrollo de software II</v>
      </c>
      <c r="AB18" s="129"/>
      <c r="AC18" s="129"/>
      <c r="AD18" s="129"/>
      <c r="AE18" s="130"/>
      <c r="AF18" s="159" t="str">
        <f>Formato!AF22</f>
        <v>Calidad de Software</v>
      </c>
      <c r="AG18" s="129"/>
      <c r="AH18" s="129"/>
      <c r="AI18" s="129"/>
      <c r="AJ18" s="130"/>
      <c r="AK18" s="159" t="str">
        <f>Formato!AK22</f>
        <v>Administración de Sistemas de Información</v>
      </c>
      <c r="AL18" s="129"/>
      <c r="AM18" s="129"/>
      <c r="AN18" s="129"/>
      <c r="AO18" s="130"/>
      <c r="AP18" s="159" t="str">
        <f>Formato!AP22</f>
        <v>Electiva V</v>
      </c>
      <c r="AQ18" s="129"/>
      <c r="AR18" s="129"/>
      <c r="AS18" s="129"/>
      <c r="AT18" s="130"/>
      <c r="AU18" s="159">
        <f>Formato!AU22</f>
        <v>0</v>
      </c>
      <c r="AV18" s="129"/>
      <c r="AW18" s="129"/>
      <c r="AX18" s="129"/>
      <c r="AY18" s="130"/>
      <c r="AZ18" s="159">
        <f>Formato!AZ22</f>
        <v>0</v>
      </c>
      <c r="BA18" s="129"/>
      <c r="BB18" s="129"/>
      <c r="BC18" s="129"/>
      <c r="BD18" s="130"/>
      <c r="BE18" s="159">
        <f>Formato!BE22</f>
        <v>0</v>
      </c>
      <c r="BF18" s="129"/>
      <c r="BG18" s="129"/>
      <c r="BH18" s="129"/>
      <c r="BI18" s="130"/>
      <c r="BJ18" s="27"/>
    </row>
    <row r="19" spans="1:62" ht="30" customHeight="1" x14ac:dyDescent="0.25">
      <c r="A19" s="27"/>
      <c r="B19" s="131"/>
      <c r="C19" s="132"/>
      <c r="D19" s="132"/>
      <c r="E19" s="132"/>
      <c r="F19" s="133"/>
      <c r="G19" s="131"/>
      <c r="H19" s="132"/>
      <c r="I19" s="132"/>
      <c r="J19" s="132"/>
      <c r="K19" s="133"/>
      <c r="L19" s="131"/>
      <c r="M19" s="132"/>
      <c r="N19" s="132"/>
      <c r="O19" s="132"/>
      <c r="P19" s="133"/>
      <c r="Q19" s="131"/>
      <c r="R19" s="132"/>
      <c r="S19" s="132"/>
      <c r="T19" s="132"/>
      <c r="U19" s="133"/>
      <c r="V19" s="131"/>
      <c r="W19" s="132"/>
      <c r="X19" s="132"/>
      <c r="Y19" s="132"/>
      <c r="Z19" s="133"/>
      <c r="AA19" s="131"/>
      <c r="AB19" s="132"/>
      <c r="AC19" s="132"/>
      <c r="AD19" s="132"/>
      <c r="AE19" s="133"/>
      <c r="AF19" s="131"/>
      <c r="AG19" s="132"/>
      <c r="AH19" s="132"/>
      <c r="AI19" s="132"/>
      <c r="AJ19" s="133"/>
      <c r="AK19" s="131"/>
      <c r="AL19" s="132"/>
      <c r="AM19" s="132"/>
      <c r="AN19" s="132"/>
      <c r="AO19" s="133"/>
      <c r="AP19" s="131"/>
      <c r="AQ19" s="132"/>
      <c r="AR19" s="132"/>
      <c r="AS19" s="132"/>
      <c r="AT19" s="133"/>
      <c r="AU19" s="131"/>
      <c r="AV19" s="132"/>
      <c r="AW19" s="132"/>
      <c r="AX19" s="132"/>
      <c r="AY19" s="133"/>
      <c r="AZ19" s="131"/>
      <c r="BA19" s="132"/>
      <c r="BB19" s="132"/>
      <c r="BC19" s="132"/>
      <c r="BD19" s="133"/>
      <c r="BE19" s="131"/>
      <c r="BF19" s="132"/>
      <c r="BG19" s="132"/>
      <c r="BH19" s="132"/>
      <c r="BI19" s="133"/>
      <c r="BJ19" s="27"/>
    </row>
    <row r="20" spans="1:62" x14ac:dyDescent="0.25">
      <c r="A20" s="27"/>
      <c r="B20" s="31">
        <f>Formato!B24</f>
        <v>2</v>
      </c>
      <c r="C20" s="31">
        <f>Formato!C24</f>
        <v>2</v>
      </c>
      <c r="D20" s="31" t="str">
        <f>Formato!D24</f>
        <v>CE</v>
      </c>
      <c r="E20" s="31" t="str">
        <f>Formato!E24</f>
        <v>O</v>
      </c>
      <c r="F20" s="31">
        <f>Formato!F24</f>
        <v>6</v>
      </c>
      <c r="G20" s="31">
        <f>Formato!G24</f>
        <v>2</v>
      </c>
      <c r="H20" s="31">
        <f>Formato!H24</f>
        <v>2</v>
      </c>
      <c r="I20" s="31" t="str">
        <f>Formato!I24</f>
        <v>CG</v>
      </c>
      <c r="J20" s="31" t="str">
        <f>Formato!J24</f>
        <v>O</v>
      </c>
      <c r="K20" s="31">
        <f>Formato!K24</f>
        <v>6</v>
      </c>
      <c r="L20" s="31">
        <f>Formato!L24</f>
        <v>3</v>
      </c>
      <c r="M20" s="31">
        <f>Formato!M24</f>
        <v>3</v>
      </c>
      <c r="N20" s="31" t="str">
        <f>Formato!N24</f>
        <v>CE</v>
      </c>
      <c r="O20" s="31" t="str">
        <f>Formato!O24</f>
        <v>O</v>
      </c>
      <c r="P20" s="31">
        <f>Formato!P24</f>
        <v>9</v>
      </c>
      <c r="Q20" s="31">
        <f>Formato!Q24</f>
        <v>3</v>
      </c>
      <c r="R20" s="31">
        <f>Formato!R24</f>
        <v>3</v>
      </c>
      <c r="S20" s="31" t="str">
        <f>Formato!S24</f>
        <v>CE</v>
      </c>
      <c r="T20" s="31" t="str">
        <f>Formato!T24</f>
        <v>O</v>
      </c>
      <c r="U20" s="31">
        <f>Formato!U24</f>
        <v>9</v>
      </c>
      <c r="V20" s="31">
        <f>Formato!V24</f>
        <v>3</v>
      </c>
      <c r="W20" s="31">
        <f>Formato!W24</f>
        <v>3</v>
      </c>
      <c r="X20" s="31" t="str">
        <f>Formato!X24</f>
        <v>CE</v>
      </c>
      <c r="Y20" s="31" t="str">
        <f>Formato!Y24</f>
        <v>O</v>
      </c>
      <c r="Z20" s="31">
        <f>Formato!Z24</f>
        <v>9</v>
      </c>
      <c r="AA20" s="31">
        <f>Formato!AA24</f>
        <v>3</v>
      </c>
      <c r="AB20" s="31">
        <f>Formato!AB24</f>
        <v>3</v>
      </c>
      <c r="AC20" s="31" t="str">
        <f>Formato!AC24</f>
        <v>CE</v>
      </c>
      <c r="AD20" s="31" t="str">
        <f>Formato!AD24</f>
        <v>O</v>
      </c>
      <c r="AE20" s="31">
        <f>Formato!AE24</f>
        <v>9</v>
      </c>
      <c r="AF20" s="31">
        <f>Formato!AF24</f>
        <v>3</v>
      </c>
      <c r="AG20" s="31">
        <f>Formato!AG24</f>
        <v>3</v>
      </c>
      <c r="AH20" s="31" t="str">
        <f>Formato!AH24</f>
        <v>CE</v>
      </c>
      <c r="AI20" s="31" t="str">
        <f>Formato!AI24</f>
        <v>O</v>
      </c>
      <c r="AJ20" s="31">
        <f>Formato!AJ24</f>
        <v>9</v>
      </c>
      <c r="AK20" s="31">
        <f>Formato!AK24</f>
        <v>2</v>
      </c>
      <c r="AL20" s="31">
        <f>Formato!AL24</f>
        <v>2</v>
      </c>
      <c r="AM20" s="31" t="str">
        <f>Formato!AM24</f>
        <v>CE</v>
      </c>
      <c r="AN20" s="31" t="str">
        <f>Formato!AN24</f>
        <v>O</v>
      </c>
      <c r="AO20" s="31">
        <f>Formato!AO24</f>
        <v>6</v>
      </c>
      <c r="AP20" s="31">
        <f>Formato!AP24</f>
        <v>3</v>
      </c>
      <c r="AQ20" s="31">
        <f>Formato!AQ24</f>
        <v>3</v>
      </c>
      <c r="AR20" s="31" t="str">
        <f>Formato!AR24</f>
        <v>CE</v>
      </c>
      <c r="AS20" s="31" t="str">
        <f>Formato!AS24</f>
        <v>E</v>
      </c>
      <c r="AT20" s="31">
        <f>Formato!AT24</f>
        <v>6</v>
      </c>
      <c r="AU20" s="31">
        <f>Formato!AU24</f>
        <v>0</v>
      </c>
      <c r="AV20" s="31">
        <f>Formato!AV24</f>
        <v>0</v>
      </c>
      <c r="AW20" s="31">
        <f>Formato!AW24</f>
        <v>0</v>
      </c>
      <c r="AX20" s="31">
        <f>Formato!AX24</f>
        <v>0</v>
      </c>
      <c r="AY20" s="31">
        <f>Formato!AY24</f>
        <v>0</v>
      </c>
      <c r="AZ20" s="31">
        <f>Formato!AZ24</f>
        <v>0</v>
      </c>
      <c r="BA20" s="31">
        <f>Formato!BA24</f>
        <v>0</v>
      </c>
      <c r="BB20" s="31">
        <f>Formato!BB24</f>
        <v>0</v>
      </c>
      <c r="BC20" s="31">
        <f>Formato!BC24</f>
        <v>0</v>
      </c>
      <c r="BD20" s="31">
        <f>Formato!BD24</f>
        <v>0</v>
      </c>
      <c r="BE20" s="31">
        <f>Formato!BE24</f>
        <v>0</v>
      </c>
      <c r="BF20" s="31">
        <f>Formato!BF24</f>
        <v>0</v>
      </c>
      <c r="BG20" s="31">
        <f>Formato!BG24</f>
        <v>0</v>
      </c>
      <c r="BH20" s="31">
        <f>Formato!BH24</f>
        <v>0</v>
      </c>
      <c r="BI20" s="31">
        <f>Formato!BI24</f>
        <v>0</v>
      </c>
      <c r="BJ20" s="27"/>
    </row>
    <row r="21" spans="1:62" ht="30" customHeight="1" x14ac:dyDescent="0.25">
      <c r="A21" s="27"/>
      <c r="B21" s="159" t="str">
        <f>Formato!B25</f>
        <v>Comprensión de Textos</v>
      </c>
      <c r="C21" s="129"/>
      <c r="D21" s="129"/>
      <c r="E21" s="129"/>
      <c r="F21" s="130"/>
      <c r="G21" s="159" t="str">
        <f>Formato!G25</f>
        <v>Producción de Textos</v>
      </c>
      <c r="H21" s="129"/>
      <c r="I21" s="129"/>
      <c r="J21" s="129"/>
      <c r="K21" s="130"/>
      <c r="L21" s="159">
        <f>Formato!L25</f>
        <v>0</v>
      </c>
      <c r="M21" s="129"/>
      <c r="N21" s="129"/>
      <c r="O21" s="129"/>
      <c r="P21" s="130"/>
      <c r="Q21" s="159" t="str">
        <f>Formato!Q25</f>
        <v>Arquitectura de Computadores</v>
      </c>
      <c r="R21" s="129"/>
      <c r="S21" s="129"/>
      <c r="T21" s="129"/>
      <c r="U21" s="130"/>
      <c r="V21" s="159" t="str">
        <f>Formato!V25</f>
        <v>Sistemas Operativos</v>
      </c>
      <c r="W21" s="129"/>
      <c r="X21" s="129"/>
      <c r="Y21" s="129"/>
      <c r="Z21" s="130"/>
      <c r="AA21" s="159" t="str">
        <f>Formato!AA25</f>
        <v>Redes de Computadores</v>
      </c>
      <c r="AB21" s="129"/>
      <c r="AC21" s="129"/>
      <c r="AD21" s="129"/>
      <c r="AE21" s="130"/>
      <c r="AF21" s="159" t="str">
        <f>Formato!AF25</f>
        <v>Seguridad Informática</v>
      </c>
      <c r="AG21" s="129"/>
      <c r="AH21" s="129"/>
      <c r="AI21" s="129"/>
      <c r="AJ21" s="130"/>
      <c r="AK21" s="159" t="str">
        <f>Formato!AK25</f>
        <v xml:space="preserve">Ética y Responsabilidsad Social </v>
      </c>
      <c r="AL21" s="129"/>
      <c r="AM21" s="129"/>
      <c r="AN21" s="129"/>
      <c r="AO21" s="130"/>
      <c r="AP21" s="159">
        <f>Formato!AP25</f>
        <v>0</v>
      </c>
      <c r="AQ21" s="129"/>
      <c r="AR21" s="129"/>
      <c r="AS21" s="129"/>
      <c r="AT21" s="130"/>
      <c r="AU21" s="159">
        <f>Formato!AU25</f>
        <v>0</v>
      </c>
      <c r="AV21" s="129"/>
      <c r="AW21" s="129"/>
      <c r="AX21" s="129"/>
      <c r="AY21" s="130"/>
      <c r="AZ21" s="159">
        <f>Formato!AZ25</f>
        <v>0</v>
      </c>
      <c r="BA21" s="129"/>
      <c r="BB21" s="129"/>
      <c r="BC21" s="129"/>
      <c r="BD21" s="130"/>
      <c r="BE21" s="159">
        <f>Formato!BE25</f>
        <v>0</v>
      </c>
      <c r="BF21" s="129"/>
      <c r="BG21" s="129"/>
      <c r="BH21" s="129"/>
      <c r="BI21" s="130"/>
      <c r="BJ21" s="27"/>
    </row>
    <row r="22" spans="1:62" ht="30" customHeight="1" x14ac:dyDescent="0.25">
      <c r="A22" s="27"/>
      <c r="B22" s="131"/>
      <c r="C22" s="132"/>
      <c r="D22" s="132"/>
      <c r="E22" s="132"/>
      <c r="F22" s="133"/>
      <c r="G22" s="131"/>
      <c r="H22" s="132"/>
      <c r="I22" s="132"/>
      <c r="J22" s="132"/>
      <c r="K22" s="133"/>
      <c r="L22" s="131"/>
      <c r="M22" s="132"/>
      <c r="N22" s="132"/>
      <c r="O22" s="132"/>
      <c r="P22" s="133"/>
      <c r="Q22" s="131"/>
      <c r="R22" s="132"/>
      <c r="S22" s="132"/>
      <c r="T22" s="132"/>
      <c r="U22" s="133"/>
      <c r="V22" s="131"/>
      <c r="W22" s="132"/>
      <c r="X22" s="132"/>
      <c r="Y22" s="132"/>
      <c r="Z22" s="133"/>
      <c r="AA22" s="131"/>
      <c r="AB22" s="132"/>
      <c r="AC22" s="132"/>
      <c r="AD22" s="132"/>
      <c r="AE22" s="133"/>
      <c r="AF22" s="131"/>
      <c r="AG22" s="132"/>
      <c r="AH22" s="132"/>
      <c r="AI22" s="132"/>
      <c r="AJ22" s="133"/>
      <c r="AK22" s="131"/>
      <c r="AL22" s="132"/>
      <c r="AM22" s="132"/>
      <c r="AN22" s="132"/>
      <c r="AO22" s="133"/>
      <c r="AP22" s="131"/>
      <c r="AQ22" s="132"/>
      <c r="AR22" s="132"/>
      <c r="AS22" s="132"/>
      <c r="AT22" s="133"/>
      <c r="AU22" s="131"/>
      <c r="AV22" s="132"/>
      <c r="AW22" s="132"/>
      <c r="AX22" s="132"/>
      <c r="AY22" s="133"/>
      <c r="AZ22" s="131"/>
      <c r="BA22" s="132"/>
      <c r="BB22" s="132"/>
      <c r="BC22" s="132"/>
      <c r="BD22" s="133"/>
      <c r="BE22" s="131"/>
      <c r="BF22" s="132"/>
      <c r="BG22" s="132"/>
      <c r="BH22" s="132"/>
      <c r="BI22" s="133"/>
      <c r="BJ22" s="27"/>
    </row>
    <row r="23" spans="1:62" ht="15.75" customHeight="1" x14ac:dyDescent="0.25">
      <c r="A23" s="27"/>
      <c r="B23" s="31">
        <f>Formato!B27</f>
        <v>2</v>
      </c>
      <c r="C23" s="31">
        <f>Formato!C27</f>
        <v>2</v>
      </c>
      <c r="D23" s="31" t="str">
        <f>Formato!D27</f>
        <v>CG</v>
      </c>
      <c r="E23" s="31" t="str">
        <f>Formato!E27</f>
        <v>O</v>
      </c>
      <c r="F23" s="31">
        <f>Formato!F27</f>
        <v>6</v>
      </c>
      <c r="G23" s="31">
        <f>Formato!G27</f>
        <v>2</v>
      </c>
      <c r="H23" s="31">
        <f>Formato!H27</f>
        <v>2</v>
      </c>
      <c r="I23" s="31" t="str">
        <f>Formato!I27</f>
        <v>CG</v>
      </c>
      <c r="J23" s="31" t="str">
        <f>Formato!J27</f>
        <v>O</v>
      </c>
      <c r="K23" s="31">
        <f>Formato!K27</f>
        <v>6</v>
      </c>
      <c r="L23" s="31">
        <f>Formato!L27</f>
        <v>0</v>
      </c>
      <c r="M23" s="31">
        <f>Formato!M27</f>
        <v>0</v>
      </c>
      <c r="N23" s="31" t="str">
        <f>Formato!N27</f>
        <v>-</v>
      </c>
      <c r="O23" s="31">
        <f>Formato!O27</f>
        <v>0</v>
      </c>
      <c r="P23" s="31">
        <f>Formato!P27</f>
        <v>0</v>
      </c>
      <c r="Q23" s="31">
        <f>Formato!Q27</f>
        <v>3</v>
      </c>
      <c r="R23" s="31">
        <f>Formato!R27</f>
        <v>3</v>
      </c>
      <c r="S23" s="31" t="str">
        <f>Formato!S27</f>
        <v>CE</v>
      </c>
      <c r="T23" s="31" t="str">
        <f>Formato!T27</f>
        <v>O</v>
      </c>
      <c r="U23" s="31">
        <f>Formato!U27</f>
        <v>9</v>
      </c>
      <c r="V23" s="31">
        <f>Formato!V27</f>
        <v>3</v>
      </c>
      <c r="W23" s="31">
        <f>Formato!W27</f>
        <v>3</v>
      </c>
      <c r="X23" s="31" t="str">
        <f>Formato!X27</f>
        <v>CE</v>
      </c>
      <c r="Y23" s="31" t="str">
        <f>Formato!Y27</f>
        <v>O</v>
      </c>
      <c r="Z23" s="31">
        <f>Formato!Z27</f>
        <v>9</v>
      </c>
      <c r="AA23" s="31">
        <f>Formato!AA27</f>
        <v>3</v>
      </c>
      <c r="AB23" s="31">
        <f>Formato!AB27</f>
        <v>3</v>
      </c>
      <c r="AC23" s="31" t="str">
        <f>Formato!AC27</f>
        <v>CE</v>
      </c>
      <c r="AD23" s="31" t="str">
        <f>Formato!AD27</f>
        <v>O</v>
      </c>
      <c r="AE23" s="31">
        <f>Formato!AE27</f>
        <v>9</v>
      </c>
      <c r="AF23" s="31">
        <f>Formato!AF27</f>
        <v>3</v>
      </c>
      <c r="AG23" s="31">
        <f>Formato!AG27</f>
        <v>3</v>
      </c>
      <c r="AH23" s="31" t="str">
        <f>Formato!AH27</f>
        <v>CE</v>
      </c>
      <c r="AI23" s="31" t="str">
        <f>Formato!AI27</f>
        <v>O</v>
      </c>
      <c r="AJ23" s="31">
        <f>Formato!AJ27</f>
        <v>9</v>
      </c>
      <c r="AK23" s="31">
        <f>Formato!AK27</f>
        <v>2</v>
      </c>
      <c r="AL23" s="31">
        <f>Formato!AL27</f>
        <v>2</v>
      </c>
      <c r="AM23" s="31" t="str">
        <f>Formato!AM27</f>
        <v>CG</v>
      </c>
      <c r="AN23" s="31" t="str">
        <f>Formato!AN27</f>
        <v>O</v>
      </c>
      <c r="AO23" s="31">
        <f>Formato!AO27</f>
        <v>6</v>
      </c>
      <c r="AP23" s="31">
        <f>Formato!AP27</f>
        <v>0</v>
      </c>
      <c r="AQ23" s="31">
        <f>Formato!AQ27</f>
        <v>0</v>
      </c>
      <c r="AR23" s="31">
        <f>Formato!AR27</f>
        <v>0</v>
      </c>
      <c r="AS23" s="31">
        <f>Formato!AS27</f>
        <v>0</v>
      </c>
      <c r="AT23" s="31">
        <f>Formato!AT27</f>
        <v>0</v>
      </c>
      <c r="AU23" s="31">
        <f>Formato!AU27</f>
        <v>0</v>
      </c>
      <c r="AV23" s="31">
        <f>Formato!AV27</f>
        <v>0</v>
      </c>
      <c r="AW23" s="31">
        <f>Formato!AW27</f>
        <v>0</v>
      </c>
      <c r="AX23" s="31">
        <f>Formato!AX27</f>
        <v>0</v>
      </c>
      <c r="AY23" s="31">
        <f>Formato!AY27</f>
        <v>0</v>
      </c>
      <c r="AZ23" s="31">
        <f>Formato!AZ27</f>
        <v>0</v>
      </c>
      <c r="BA23" s="31">
        <f>Formato!BA27</f>
        <v>0</v>
      </c>
      <c r="BB23" s="31">
        <f>Formato!BB27</f>
        <v>0</v>
      </c>
      <c r="BC23" s="31">
        <f>Formato!BC27</f>
        <v>0</v>
      </c>
      <c r="BD23" s="31">
        <f>Formato!BD27</f>
        <v>0</v>
      </c>
      <c r="BE23" s="31">
        <f>Formato!BE27</f>
        <v>0</v>
      </c>
      <c r="BF23" s="31">
        <f>Formato!BF27</f>
        <v>0</v>
      </c>
      <c r="BG23" s="31">
        <f>Formato!BG27</f>
        <v>0</v>
      </c>
      <c r="BH23" s="31">
        <f>Formato!BH27</f>
        <v>0</v>
      </c>
      <c r="BI23" s="31">
        <f>Formato!BI27</f>
        <v>0</v>
      </c>
      <c r="BJ23" s="27"/>
    </row>
    <row r="24" spans="1:62" ht="30" customHeight="1" x14ac:dyDescent="0.25">
      <c r="A24" s="27"/>
      <c r="B24" s="159" t="str">
        <f>Formato!B28</f>
        <v>Cátedra Unicatólica</v>
      </c>
      <c r="C24" s="129"/>
      <c r="D24" s="129"/>
      <c r="E24" s="129"/>
      <c r="F24" s="130"/>
      <c r="G24" s="159" t="str">
        <f>Formato!G28</f>
        <v xml:space="preserve">Ciudadanía, Semocracia e Interculturalidad  </v>
      </c>
      <c r="H24" s="129"/>
      <c r="I24" s="129"/>
      <c r="J24" s="129"/>
      <c r="K24" s="130"/>
      <c r="L24" s="159" t="str">
        <f>Formato!L28</f>
        <v>Electiva en Deporte, Arte y Cultura</v>
      </c>
      <c r="M24" s="129"/>
      <c r="N24" s="129"/>
      <c r="O24" s="129"/>
      <c r="P24" s="130"/>
      <c r="Q24" s="159">
        <f>Formato!AA31</f>
        <v>0</v>
      </c>
      <c r="R24" s="129"/>
      <c r="S24" s="129"/>
      <c r="T24" s="129"/>
      <c r="U24" s="130"/>
      <c r="V24" s="159" t="str">
        <f>Formato!V28</f>
        <v>Ingeniería Económica</v>
      </c>
      <c r="W24" s="129"/>
      <c r="X24" s="129"/>
      <c r="Y24" s="129"/>
      <c r="Z24" s="130"/>
      <c r="AA24" s="159" t="str">
        <f>Formato!AA28</f>
        <v>Plan Estratégico de TI</v>
      </c>
      <c r="AB24" s="129"/>
      <c r="AC24" s="129"/>
      <c r="AD24" s="129"/>
      <c r="AE24" s="130"/>
      <c r="AF24" s="159" t="str">
        <f>Formato!AF28</f>
        <v>Formulación y Evaluación de Proyectos</v>
      </c>
      <c r="AG24" s="129"/>
      <c r="AH24" s="129"/>
      <c r="AI24" s="129"/>
      <c r="AJ24" s="130"/>
      <c r="AK24" s="159" t="str">
        <f>Formato!AK28</f>
        <v>Metodologías Ágiles</v>
      </c>
      <c r="AL24" s="129"/>
      <c r="AM24" s="129"/>
      <c r="AN24" s="129"/>
      <c r="AO24" s="130"/>
      <c r="AP24" s="159">
        <f>Formato!AP28</f>
        <v>0</v>
      </c>
      <c r="AQ24" s="129"/>
      <c r="AR24" s="129"/>
      <c r="AS24" s="129"/>
      <c r="AT24" s="130"/>
      <c r="AU24" s="159">
        <f>Formato!AU28</f>
        <v>0</v>
      </c>
      <c r="AV24" s="129"/>
      <c r="AW24" s="129"/>
      <c r="AX24" s="129"/>
      <c r="AY24" s="130"/>
      <c r="AZ24" s="159">
        <f>Formato!AZ28</f>
        <v>0</v>
      </c>
      <c r="BA24" s="129"/>
      <c r="BB24" s="129"/>
      <c r="BC24" s="129"/>
      <c r="BD24" s="130"/>
      <c r="BE24" s="159">
        <f>Formato!BE28</f>
        <v>0</v>
      </c>
      <c r="BF24" s="129"/>
      <c r="BG24" s="129"/>
      <c r="BH24" s="129"/>
      <c r="BI24" s="130"/>
      <c r="BJ24" s="27"/>
    </row>
    <row r="25" spans="1:62" ht="30" customHeight="1" x14ac:dyDescent="0.25">
      <c r="A25" s="27"/>
      <c r="B25" s="131"/>
      <c r="C25" s="132"/>
      <c r="D25" s="132"/>
      <c r="E25" s="132"/>
      <c r="F25" s="133"/>
      <c r="G25" s="131"/>
      <c r="H25" s="132"/>
      <c r="I25" s="132"/>
      <c r="J25" s="132"/>
      <c r="K25" s="133"/>
      <c r="L25" s="131"/>
      <c r="M25" s="132"/>
      <c r="N25" s="132"/>
      <c r="O25" s="132"/>
      <c r="P25" s="133"/>
      <c r="Q25" s="131"/>
      <c r="R25" s="132"/>
      <c r="S25" s="132"/>
      <c r="T25" s="132"/>
      <c r="U25" s="133"/>
      <c r="V25" s="131"/>
      <c r="W25" s="132"/>
      <c r="X25" s="132"/>
      <c r="Y25" s="132"/>
      <c r="Z25" s="133"/>
      <c r="AA25" s="131"/>
      <c r="AB25" s="132"/>
      <c r="AC25" s="132"/>
      <c r="AD25" s="132"/>
      <c r="AE25" s="133"/>
      <c r="AF25" s="131"/>
      <c r="AG25" s="132"/>
      <c r="AH25" s="132"/>
      <c r="AI25" s="132"/>
      <c r="AJ25" s="133"/>
      <c r="AK25" s="131"/>
      <c r="AL25" s="132"/>
      <c r="AM25" s="132"/>
      <c r="AN25" s="132"/>
      <c r="AO25" s="133"/>
      <c r="AP25" s="131"/>
      <c r="AQ25" s="132"/>
      <c r="AR25" s="132"/>
      <c r="AS25" s="132"/>
      <c r="AT25" s="133"/>
      <c r="AU25" s="131"/>
      <c r="AV25" s="132"/>
      <c r="AW25" s="132"/>
      <c r="AX25" s="132"/>
      <c r="AY25" s="133"/>
      <c r="AZ25" s="131"/>
      <c r="BA25" s="132"/>
      <c r="BB25" s="132"/>
      <c r="BC25" s="132"/>
      <c r="BD25" s="133"/>
      <c r="BE25" s="131"/>
      <c r="BF25" s="132"/>
      <c r="BG25" s="132"/>
      <c r="BH25" s="132"/>
      <c r="BI25" s="133"/>
      <c r="BJ25" s="27"/>
    </row>
    <row r="26" spans="1:62" ht="15.75" customHeight="1" x14ac:dyDescent="0.25">
      <c r="A26" s="27"/>
      <c r="B26" s="31">
        <f>Formato!B30</f>
        <v>2</v>
      </c>
      <c r="C26" s="31">
        <f>Formato!C30</f>
        <v>2</v>
      </c>
      <c r="D26" s="31" t="str">
        <f>Formato!D30</f>
        <v>CG</v>
      </c>
      <c r="E26" s="31" t="str">
        <f>Formato!E30</f>
        <v>O</v>
      </c>
      <c r="F26" s="31">
        <f>Formato!F30</f>
        <v>6</v>
      </c>
      <c r="G26" s="31">
        <f>Formato!G30</f>
        <v>2</v>
      </c>
      <c r="H26" s="31">
        <f>Formato!H30</f>
        <v>2</v>
      </c>
      <c r="I26" s="31" t="str">
        <f>Formato!I30</f>
        <v>CG</v>
      </c>
      <c r="J26" s="31" t="str">
        <f>Formato!J30</f>
        <v>O</v>
      </c>
      <c r="K26" s="31">
        <f>Formato!K30</f>
        <v>6</v>
      </c>
      <c r="L26" s="31">
        <f>Formato!L30</f>
        <v>2</v>
      </c>
      <c r="M26" s="31">
        <f>Formato!M30</f>
        <v>2</v>
      </c>
      <c r="N26" s="31" t="str">
        <f>Formato!N30</f>
        <v>CG</v>
      </c>
      <c r="O26" s="31" t="str">
        <f>Formato!O30</f>
        <v>O</v>
      </c>
      <c r="P26" s="31">
        <f>Formato!P30</f>
        <v>6</v>
      </c>
      <c r="Q26" s="31">
        <f>Formato!Q30</f>
        <v>2</v>
      </c>
      <c r="R26" s="31">
        <f>Formato!R30</f>
        <v>2</v>
      </c>
      <c r="S26" s="31" t="str">
        <f>Formato!S30</f>
        <v>CG</v>
      </c>
      <c r="T26" s="31" t="str">
        <f>Formato!T30</f>
        <v>O</v>
      </c>
      <c r="U26" s="31">
        <f>Formato!U30</f>
        <v>6</v>
      </c>
      <c r="V26" s="31">
        <f>Formato!V30</f>
        <v>2</v>
      </c>
      <c r="W26" s="31">
        <f>Formato!W30</f>
        <v>2</v>
      </c>
      <c r="X26" s="31" t="str">
        <f>Formato!X30</f>
        <v>CE</v>
      </c>
      <c r="Y26" s="31" t="str">
        <f>Formato!Y30</f>
        <v>O</v>
      </c>
      <c r="Z26" s="31">
        <f>Formato!Z30</f>
        <v>6</v>
      </c>
      <c r="AA26" s="31">
        <f>Formato!AA30</f>
        <v>3</v>
      </c>
      <c r="AB26" s="31">
        <f>Formato!AB30</f>
        <v>3</v>
      </c>
      <c r="AC26" s="31" t="str">
        <f>Formato!AC30</f>
        <v>CE</v>
      </c>
      <c r="AD26" s="31" t="str">
        <f>Formato!AD30</f>
        <v>O</v>
      </c>
      <c r="AE26" s="31">
        <f>Formato!AE30</f>
        <v>9</v>
      </c>
      <c r="AF26" s="31">
        <f>Formato!AF30</f>
        <v>3</v>
      </c>
      <c r="AG26" s="31">
        <f>Formato!AG30</f>
        <v>3</v>
      </c>
      <c r="AH26" s="31" t="str">
        <f>Formato!AH30</f>
        <v>CE</v>
      </c>
      <c r="AI26" s="31" t="str">
        <f>Formato!AI30</f>
        <v>E</v>
      </c>
      <c r="AJ26" s="31">
        <f>Formato!AJ30</f>
        <v>9</v>
      </c>
      <c r="AK26" s="31">
        <f>Formato!AK30</f>
        <v>3</v>
      </c>
      <c r="AL26" s="31">
        <f>Formato!AL30</f>
        <v>3</v>
      </c>
      <c r="AM26" s="31" t="str">
        <f>Formato!AM30</f>
        <v>CE</v>
      </c>
      <c r="AN26" s="31">
        <f>Formato!AN30</f>
        <v>0</v>
      </c>
      <c r="AO26" s="31">
        <f>Formato!AO30</f>
        <v>9</v>
      </c>
      <c r="AP26" s="31">
        <f>Formato!AP30</f>
        <v>0</v>
      </c>
      <c r="AQ26" s="31">
        <f>Formato!AQ30</f>
        <v>0</v>
      </c>
      <c r="AR26" s="31">
        <f>Formato!AR30</f>
        <v>0</v>
      </c>
      <c r="AS26" s="31">
        <f>Formato!AS30</f>
        <v>0</v>
      </c>
      <c r="AT26" s="31">
        <f>Formato!AT30</f>
        <v>0</v>
      </c>
      <c r="AU26" s="31">
        <f>Formato!AU30</f>
        <v>0</v>
      </c>
      <c r="AV26" s="31">
        <f>Formato!AV30</f>
        <v>0</v>
      </c>
      <c r="AW26" s="31">
        <f>Formato!AW30</f>
        <v>0</v>
      </c>
      <c r="AX26" s="31">
        <f>Formato!AX30</f>
        <v>0</v>
      </c>
      <c r="AY26" s="31">
        <f>Formato!AY30</f>
        <v>0</v>
      </c>
      <c r="AZ26" s="31">
        <f>Formato!AZ30</f>
        <v>0</v>
      </c>
      <c r="BA26" s="31">
        <f>Formato!BA30</f>
        <v>0</v>
      </c>
      <c r="BB26" s="31">
        <f>Formato!BB30</f>
        <v>0</v>
      </c>
      <c r="BC26" s="31">
        <f>Formato!BC30</f>
        <v>0</v>
      </c>
      <c r="BD26" s="31">
        <f>Formato!BD30</f>
        <v>0</v>
      </c>
      <c r="BE26" s="31">
        <f>Formato!BE30</f>
        <v>0</v>
      </c>
      <c r="BF26" s="31">
        <f>Formato!BF30</f>
        <v>0</v>
      </c>
      <c r="BG26" s="31">
        <f>Formato!BG30</f>
        <v>0</v>
      </c>
      <c r="BH26" s="31">
        <f>Formato!BH30</f>
        <v>0</v>
      </c>
      <c r="BI26" s="31">
        <f>Formato!BI30</f>
        <v>0</v>
      </c>
      <c r="BJ26" s="27"/>
    </row>
    <row r="27" spans="1:62" ht="30" customHeight="1" x14ac:dyDescent="0.25">
      <c r="A27" s="27"/>
      <c r="B27" s="159" t="str">
        <f>Formato!B31</f>
        <v>Inglés I</v>
      </c>
      <c r="C27" s="129"/>
      <c r="D27" s="129"/>
      <c r="E27" s="129"/>
      <c r="F27" s="130"/>
      <c r="G27" s="159" t="str">
        <f>Formato!G31</f>
        <v>Inglés II</v>
      </c>
      <c r="H27" s="129"/>
      <c r="I27" s="129"/>
      <c r="J27" s="129"/>
      <c r="K27" s="130"/>
      <c r="L27" s="159" t="str">
        <f>Formato!L31</f>
        <v>Inglés III</v>
      </c>
      <c r="M27" s="129"/>
      <c r="N27" s="129"/>
      <c r="O27" s="129"/>
      <c r="P27" s="130"/>
      <c r="Q27" s="159">
        <f>Formato!Q31</f>
        <v>0</v>
      </c>
      <c r="R27" s="129"/>
      <c r="S27" s="129"/>
      <c r="T27" s="129"/>
      <c r="U27" s="130"/>
      <c r="V27" s="159">
        <f>Formato!V31</f>
        <v>0</v>
      </c>
      <c r="W27" s="129"/>
      <c r="X27" s="129"/>
      <c r="Y27" s="129"/>
      <c r="Z27" s="130"/>
      <c r="AA27" s="159" t="e">
        <f>Formato!#REF!</f>
        <v>#REF!</v>
      </c>
      <c r="AB27" s="129"/>
      <c r="AC27" s="129"/>
      <c r="AD27" s="129"/>
      <c r="AE27" s="130"/>
      <c r="AF27" s="159">
        <f>Formato!AF31</f>
        <v>0</v>
      </c>
      <c r="AG27" s="129"/>
      <c r="AH27" s="129"/>
      <c r="AI27" s="129"/>
      <c r="AJ27" s="130"/>
      <c r="AK27" s="159">
        <f>Formato!AK31</f>
        <v>0</v>
      </c>
      <c r="AL27" s="129"/>
      <c r="AM27" s="129"/>
      <c r="AN27" s="129"/>
      <c r="AO27" s="130"/>
      <c r="AP27" s="159">
        <f>Formato!AP31</f>
        <v>0</v>
      </c>
      <c r="AQ27" s="129"/>
      <c r="AR27" s="129"/>
      <c r="AS27" s="129"/>
      <c r="AT27" s="130"/>
      <c r="AU27" s="159">
        <f>Formato!AU31</f>
        <v>0</v>
      </c>
      <c r="AV27" s="129"/>
      <c r="AW27" s="129"/>
      <c r="AX27" s="129"/>
      <c r="AY27" s="130"/>
      <c r="AZ27" s="159">
        <f>Formato!AZ31</f>
        <v>0</v>
      </c>
      <c r="BA27" s="129"/>
      <c r="BB27" s="129"/>
      <c r="BC27" s="129"/>
      <c r="BD27" s="130"/>
      <c r="BE27" s="159">
        <f>Formato!BE31</f>
        <v>0</v>
      </c>
      <c r="BF27" s="129"/>
      <c r="BG27" s="129"/>
      <c r="BH27" s="129"/>
      <c r="BI27" s="130"/>
      <c r="BJ27" s="27"/>
    </row>
    <row r="28" spans="1:62" ht="30" customHeight="1" x14ac:dyDescent="0.25">
      <c r="A28" s="27"/>
      <c r="B28" s="131"/>
      <c r="C28" s="132"/>
      <c r="D28" s="132"/>
      <c r="E28" s="132"/>
      <c r="F28" s="133"/>
      <c r="G28" s="131"/>
      <c r="H28" s="132"/>
      <c r="I28" s="132"/>
      <c r="J28" s="132"/>
      <c r="K28" s="133"/>
      <c r="L28" s="131"/>
      <c r="M28" s="132"/>
      <c r="N28" s="132"/>
      <c r="O28" s="132"/>
      <c r="P28" s="133"/>
      <c r="Q28" s="131"/>
      <c r="R28" s="132"/>
      <c r="S28" s="132"/>
      <c r="T28" s="132"/>
      <c r="U28" s="133"/>
      <c r="V28" s="131"/>
      <c r="W28" s="132"/>
      <c r="X28" s="132"/>
      <c r="Y28" s="132"/>
      <c r="Z28" s="133"/>
      <c r="AA28" s="131"/>
      <c r="AB28" s="132"/>
      <c r="AC28" s="132"/>
      <c r="AD28" s="132"/>
      <c r="AE28" s="133"/>
      <c r="AF28" s="131"/>
      <c r="AG28" s="132"/>
      <c r="AH28" s="132"/>
      <c r="AI28" s="132"/>
      <c r="AJ28" s="133"/>
      <c r="AK28" s="131"/>
      <c r="AL28" s="132"/>
      <c r="AM28" s="132"/>
      <c r="AN28" s="132"/>
      <c r="AO28" s="133"/>
      <c r="AP28" s="131"/>
      <c r="AQ28" s="132"/>
      <c r="AR28" s="132"/>
      <c r="AS28" s="132"/>
      <c r="AT28" s="133"/>
      <c r="AU28" s="131"/>
      <c r="AV28" s="132"/>
      <c r="AW28" s="132"/>
      <c r="AX28" s="132"/>
      <c r="AY28" s="133"/>
      <c r="AZ28" s="131"/>
      <c r="BA28" s="132"/>
      <c r="BB28" s="132"/>
      <c r="BC28" s="132"/>
      <c r="BD28" s="133"/>
      <c r="BE28" s="131"/>
      <c r="BF28" s="132"/>
      <c r="BG28" s="132"/>
      <c r="BH28" s="132"/>
      <c r="BI28" s="133"/>
      <c r="BJ28" s="27"/>
    </row>
    <row r="29" spans="1:62" ht="15.75" customHeight="1" x14ac:dyDescent="0.25">
      <c r="A29" s="27"/>
      <c r="B29" s="34">
        <f>Formato!B33</f>
        <v>3</v>
      </c>
      <c r="C29" s="34">
        <f>Formato!C33</f>
        <v>3</v>
      </c>
      <c r="D29" s="34" t="str">
        <f>Formato!D33</f>
        <v>CG</v>
      </c>
      <c r="E29" s="34" t="str">
        <f>Formato!E33</f>
        <v>O</v>
      </c>
      <c r="F29" s="34">
        <f>Formato!F33</f>
        <v>9</v>
      </c>
      <c r="G29" s="34">
        <f>Formato!G33</f>
        <v>3</v>
      </c>
      <c r="H29" s="34">
        <f>Formato!H33</f>
        <v>3</v>
      </c>
      <c r="I29" s="34" t="str">
        <f>Formato!I33</f>
        <v>CG</v>
      </c>
      <c r="J29" s="34" t="str">
        <f>Formato!J33</f>
        <v>O</v>
      </c>
      <c r="K29" s="34">
        <f>Formato!K33</f>
        <v>9</v>
      </c>
      <c r="L29" s="34">
        <f>Formato!L33</f>
        <v>3</v>
      </c>
      <c r="M29" s="34">
        <f>Formato!M33</f>
        <v>3</v>
      </c>
      <c r="N29" s="34" t="str">
        <f>Formato!N33</f>
        <v>CG</v>
      </c>
      <c r="O29" s="34" t="str">
        <f>Formato!O33</f>
        <v>O</v>
      </c>
      <c r="P29" s="34">
        <f>Formato!P33</f>
        <v>9</v>
      </c>
      <c r="Q29" s="34">
        <f>Formato!Q33</f>
        <v>0</v>
      </c>
      <c r="R29" s="34">
        <f>Formato!R33</f>
        <v>0</v>
      </c>
      <c r="S29" s="34">
        <f>Formato!S33</f>
        <v>0</v>
      </c>
      <c r="T29" s="34">
        <f>Formato!T33</f>
        <v>0</v>
      </c>
      <c r="U29" s="34">
        <f>Formato!U33</f>
        <v>0</v>
      </c>
      <c r="V29" s="34">
        <f>Formato!V33</f>
        <v>0</v>
      </c>
      <c r="W29" s="34">
        <f>Formato!W33</f>
        <v>0</v>
      </c>
      <c r="X29" s="34">
        <f>Formato!X33</f>
        <v>0</v>
      </c>
      <c r="Y29" s="34">
        <f>Formato!Y33</f>
        <v>0</v>
      </c>
      <c r="Z29" s="34">
        <f>Formato!Z33</f>
        <v>0</v>
      </c>
      <c r="AA29" s="34">
        <f>Formato!AA33</f>
        <v>0</v>
      </c>
      <c r="AB29" s="34">
        <f>Formato!AB33</f>
        <v>0</v>
      </c>
      <c r="AC29" s="34" t="str">
        <f>Formato!AC33</f>
        <v>-</v>
      </c>
      <c r="AD29" s="34" t="str">
        <f>Formato!AD33</f>
        <v>O</v>
      </c>
      <c r="AE29" s="34">
        <f>Formato!AE33</f>
        <v>0</v>
      </c>
      <c r="AF29" s="34">
        <f>Formato!AF33</f>
        <v>0</v>
      </c>
      <c r="AG29" s="34">
        <f>Formato!AG33</f>
        <v>0</v>
      </c>
      <c r="AH29" s="34">
        <f>Formato!AH33</f>
        <v>0</v>
      </c>
      <c r="AI29" s="34">
        <f>Formato!AI33</f>
        <v>0</v>
      </c>
      <c r="AJ29" s="34">
        <f>Formato!AJ33</f>
        <v>0</v>
      </c>
      <c r="AK29" s="34">
        <f>Formato!AK33</f>
        <v>0</v>
      </c>
      <c r="AL29" s="34">
        <f>Formato!AL33</f>
        <v>0</v>
      </c>
      <c r="AM29" s="34">
        <f>Formato!AM33</f>
        <v>0</v>
      </c>
      <c r="AN29" s="34">
        <f>Formato!AN33</f>
        <v>0</v>
      </c>
      <c r="AO29" s="34">
        <f>Formato!AO33</f>
        <v>0</v>
      </c>
      <c r="AP29" s="34">
        <f>Formato!AP33</f>
        <v>0</v>
      </c>
      <c r="AQ29" s="34">
        <f>Formato!AQ33</f>
        <v>0</v>
      </c>
      <c r="AR29" s="34">
        <f>Formato!AR33</f>
        <v>0</v>
      </c>
      <c r="AS29" s="34">
        <f>Formato!AS33</f>
        <v>0</v>
      </c>
      <c r="AT29" s="34">
        <f>Formato!AT33</f>
        <v>0</v>
      </c>
      <c r="AU29" s="34">
        <f>Formato!AU33</f>
        <v>0</v>
      </c>
      <c r="AV29" s="34">
        <f>Formato!AV33</f>
        <v>0</v>
      </c>
      <c r="AW29" s="34">
        <f>Formato!AW33</f>
        <v>0</v>
      </c>
      <c r="AX29" s="34">
        <f>Formato!AX33</f>
        <v>0</v>
      </c>
      <c r="AY29" s="34">
        <f>Formato!AY33</f>
        <v>0</v>
      </c>
      <c r="AZ29" s="34">
        <f>Formato!AZ33</f>
        <v>0</v>
      </c>
      <c r="BA29" s="34">
        <f>Formato!BA33</f>
        <v>0</v>
      </c>
      <c r="BB29" s="34">
        <f>Formato!BB33</f>
        <v>0</v>
      </c>
      <c r="BC29" s="34">
        <f>Formato!BC33</f>
        <v>0</v>
      </c>
      <c r="BD29" s="34">
        <f>Formato!BD33</f>
        <v>0</v>
      </c>
      <c r="BE29" s="34">
        <f>Formato!BE33</f>
        <v>0</v>
      </c>
      <c r="BF29" s="34">
        <f>Formato!BF33</f>
        <v>0</v>
      </c>
      <c r="BG29" s="34">
        <f>Formato!BG33</f>
        <v>0</v>
      </c>
      <c r="BH29" s="34">
        <f>Formato!BH33</f>
        <v>0</v>
      </c>
      <c r="BI29" s="34">
        <f>Formato!BI33</f>
        <v>0</v>
      </c>
      <c r="BJ29" s="27"/>
    </row>
    <row r="30" spans="1:62" ht="29.25" customHeight="1" x14ac:dyDescent="0.25">
      <c r="A30" s="27"/>
      <c r="B30" s="159">
        <f>Formato!B34</f>
        <v>0</v>
      </c>
      <c r="C30" s="129"/>
      <c r="D30" s="129"/>
      <c r="E30" s="129"/>
      <c r="F30" s="130"/>
      <c r="G30" s="159">
        <f>Formato!G34</f>
        <v>0</v>
      </c>
      <c r="H30" s="129"/>
      <c r="I30" s="129"/>
      <c r="J30" s="129"/>
      <c r="K30" s="130"/>
      <c r="L30" s="159">
        <f>Formato!L34</f>
        <v>0</v>
      </c>
      <c r="M30" s="129"/>
      <c r="N30" s="129"/>
      <c r="O30" s="129"/>
      <c r="P30" s="130"/>
      <c r="Q30" s="159">
        <f>Formato!Q34</f>
        <v>0</v>
      </c>
      <c r="R30" s="129"/>
      <c r="S30" s="129"/>
      <c r="T30" s="129"/>
      <c r="U30" s="130"/>
      <c r="V30" s="159">
        <f>Formato!V34</f>
        <v>0</v>
      </c>
      <c r="W30" s="129"/>
      <c r="X30" s="129"/>
      <c r="Y30" s="129"/>
      <c r="Z30" s="130"/>
      <c r="AA30" s="159">
        <f>Formato!AA34</f>
        <v>0</v>
      </c>
      <c r="AB30" s="129"/>
      <c r="AC30" s="129"/>
      <c r="AD30" s="129"/>
      <c r="AE30" s="130"/>
      <c r="AF30" s="159">
        <f>Formato!AF34</f>
        <v>0</v>
      </c>
      <c r="AG30" s="129"/>
      <c r="AH30" s="129"/>
      <c r="AI30" s="129"/>
      <c r="AJ30" s="130"/>
      <c r="AK30" s="159">
        <f>Formato!AK34</f>
        <v>0</v>
      </c>
      <c r="AL30" s="129"/>
      <c r="AM30" s="129"/>
      <c r="AN30" s="129"/>
      <c r="AO30" s="130"/>
      <c r="AP30" s="159">
        <f>Formato!AP34</f>
        <v>0</v>
      </c>
      <c r="AQ30" s="129"/>
      <c r="AR30" s="129"/>
      <c r="AS30" s="129"/>
      <c r="AT30" s="130"/>
      <c r="AU30" s="159">
        <f>Formato!AU34</f>
        <v>0</v>
      </c>
      <c r="AV30" s="129"/>
      <c r="AW30" s="129"/>
      <c r="AX30" s="129"/>
      <c r="AY30" s="130"/>
      <c r="AZ30" s="159">
        <f>Formato!AZ34</f>
        <v>0</v>
      </c>
      <c r="BA30" s="129"/>
      <c r="BB30" s="129"/>
      <c r="BC30" s="129"/>
      <c r="BD30" s="130"/>
      <c r="BE30" s="159">
        <f>Formato!BE34</f>
        <v>0</v>
      </c>
      <c r="BF30" s="129"/>
      <c r="BG30" s="129"/>
      <c r="BH30" s="129"/>
      <c r="BI30" s="130"/>
      <c r="BJ30" s="27"/>
    </row>
    <row r="31" spans="1:62" ht="29.25" customHeight="1" x14ac:dyDescent="0.25">
      <c r="A31" s="27"/>
      <c r="B31" s="131"/>
      <c r="C31" s="132"/>
      <c r="D31" s="132"/>
      <c r="E31" s="132"/>
      <c r="F31" s="133"/>
      <c r="G31" s="131"/>
      <c r="H31" s="132"/>
      <c r="I31" s="132"/>
      <c r="J31" s="132"/>
      <c r="K31" s="133"/>
      <c r="L31" s="131"/>
      <c r="M31" s="132"/>
      <c r="N31" s="132"/>
      <c r="O31" s="132"/>
      <c r="P31" s="133"/>
      <c r="Q31" s="131"/>
      <c r="R31" s="132"/>
      <c r="S31" s="132"/>
      <c r="T31" s="132"/>
      <c r="U31" s="133"/>
      <c r="V31" s="131"/>
      <c r="W31" s="132"/>
      <c r="X31" s="132"/>
      <c r="Y31" s="132"/>
      <c r="Z31" s="133"/>
      <c r="AA31" s="131"/>
      <c r="AB31" s="132"/>
      <c r="AC31" s="132"/>
      <c r="AD31" s="132"/>
      <c r="AE31" s="133"/>
      <c r="AF31" s="131"/>
      <c r="AG31" s="132"/>
      <c r="AH31" s="132"/>
      <c r="AI31" s="132"/>
      <c r="AJ31" s="133"/>
      <c r="AK31" s="131"/>
      <c r="AL31" s="132"/>
      <c r="AM31" s="132"/>
      <c r="AN31" s="132"/>
      <c r="AO31" s="133"/>
      <c r="AP31" s="131"/>
      <c r="AQ31" s="132"/>
      <c r="AR31" s="132"/>
      <c r="AS31" s="132"/>
      <c r="AT31" s="133"/>
      <c r="AU31" s="131"/>
      <c r="AV31" s="132"/>
      <c r="AW31" s="132"/>
      <c r="AX31" s="132"/>
      <c r="AY31" s="133"/>
      <c r="AZ31" s="131"/>
      <c r="BA31" s="132"/>
      <c r="BB31" s="132"/>
      <c r="BC31" s="132"/>
      <c r="BD31" s="133"/>
      <c r="BE31" s="131"/>
      <c r="BF31" s="132"/>
      <c r="BG31" s="132"/>
      <c r="BH31" s="132"/>
      <c r="BI31" s="133"/>
      <c r="BJ31" s="27"/>
    </row>
    <row r="32" spans="1:62" ht="15.75" customHeight="1" x14ac:dyDescent="0.25">
      <c r="A32" s="27"/>
      <c r="B32" s="34">
        <f>Formato!B36</f>
        <v>0</v>
      </c>
      <c r="C32" s="34">
        <f>Formato!C36</f>
        <v>0</v>
      </c>
      <c r="D32" s="34">
        <f>Formato!D36</f>
        <v>0</v>
      </c>
      <c r="E32" s="34">
        <f>Formato!E36</f>
        <v>0</v>
      </c>
      <c r="F32" s="34">
        <f>Formato!F36</f>
        <v>0</v>
      </c>
      <c r="G32" s="34">
        <f>Formato!G36</f>
        <v>0</v>
      </c>
      <c r="H32" s="34">
        <f>Formato!H36</f>
        <v>0</v>
      </c>
      <c r="I32" s="34">
        <f>Formato!I36</f>
        <v>0</v>
      </c>
      <c r="J32" s="34">
        <f>Formato!J36</f>
        <v>0</v>
      </c>
      <c r="K32" s="34">
        <f>Formato!K36</f>
        <v>0</v>
      </c>
      <c r="L32" s="34">
        <f>Formato!L36</f>
        <v>0</v>
      </c>
      <c r="M32" s="34">
        <f>Formato!M36</f>
        <v>0</v>
      </c>
      <c r="N32" s="34">
        <f>Formato!N36</f>
        <v>0</v>
      </c>
      <c r="O32" s="34">
        <f>Formato!O36</f>
        <v>0</v>
      </c>
      <c r="P32" s="34">
        <f>Formato!P36</f>
        <v>0</v>
      </c>
      <c r="Q32" s="34">
        <f>Formato!Q36</f>
        <v>0</v>
      </c>
      <c r="R32" s="34">
        <f>Formato!R36</f>
        <v>0</v>
      </c>
      <c r="S32" s="34">
        <f>Formato!S36</f>
        <v>0</v>
      </c>
      <c r="T32" s="34">
        <f>Formato!T36</f>
        <v>0</v>
      </c>
      <c r="U32" s="34">
        <f>Formato!U36</f>
        <v>0</v>
      </c>
      <c r="V32" s="34">
        <f>Formato!V36</f>
        <v>0</v>
      </c>
      <c r="W32" s="34">
        <f>Formato!W36</f>
        <v>0</v>
      </c>
      <c r="X32" s="34">
        <f>Formato!X36</f>
        <v>0</v>
      </c>
      <c r="Y32" s="34">
        <f>Formato!Y36</f>
        <v>0</v>
      </c>
      <c r="Z32" s="34">
        <f>Formato!Z36</f>
        <v>0</v>
      </c>
      <c r="AA32" s="34">
        <f>Formato!AA36</f>
        <v>0</v>
      </c>
      <c r="AB32" s="34">
        <f>Formato!AB36</f>
        <v>0</v>
      </c>
      <c r="AC32" s="34">
        <f>Formato!AC36</f>
        <v>0</v>
      </c>
      <c r="AD32" s="34">
        <f>Formato!AD36</f>
        <v>0</v>
      </c>
      <c r="AE32" s="34">
        <f>Formato!AE36</f>
        <v>0</v>
      </c>
      <c r="AF32" s="34">
        <f>Formato!AF36</f>
        <v>0</v>
      </c>
      <c r="AG32" s="34">
        <f>Formato!AG36</f>
        <v>0</v>
      </c>
      <c r="AH32" s="34">
        <f>Formato!AH36</f>
        <v>0</v>
      </c>
      <c r="AI32" s="34">
        <f>Formato!AI36</f>
        <v>0</v>
      </c>
      <c r="AJ32" s="34">
        <f>Formato!AJ36</f>
        <v>0</v>
      </c>
      <c r="AK32" s="34">
        <f>Formato!AK36</f>
        <v>0</v>
      </c>
      <c r="AL32" s="34">
        <f>Formato!AL36</f>
        <v>0</v>
      </c>
      <c r="AM32" s="34">
        <f>Formato!AM36</f>
        <v>0</v>
      </c>
      <c r="AN32" s="34">
        <f>Formato!AN36</f>
        <v>0</v>
      </c>
      <c r="AO32" s="34">
        <f>Formato!AO36</f>
        <v>0</v>
      </c>
      <c r="AP32" s="34">
        <f>Formato!AP36</f>
        <v>0</v>
      </c>
      <c r="AQ32" s="34">
        <f>Formato!AQ36</f>
        <v>0</v>
      </c>
      <c r="AR32" s="34">
        <f>Formato!AR36</f>
        <v>0</v>
      </c>
      <c r="AS32" s="34">
        <f>Formato!AS36</f>
        <v>0</v>
      </c>
      <c r="AT32" s="34">
        <f>Formato!AT36</f>
        <v>0</v>
      </c>
      <c r="AU32" s="34">
        <f>Formato!AU36</f>
        <v>0</v>
      </c>
      <c r="AV32" s="34">
        <f>Formato!AV36</f>
        <v>0</v>
      </c>
      <c r="AW32" s="34">
        <f>Formato!AW36</f>
        <v>0</v>
      </c>
      <c r="AX32" s="34">
        <f>Formato!AX36</f>
        <v>0</v>
      </c>
      <c r="AY32" s="34">
        <f>Formato!AY36</f>
        <v>0</v>
      </c>
      <c r="AZ32" s="34">
        <f>Formato!AZ36</f>
        <v>0</v>
      </c>
      <c r="BA32" s="34">
        <f>Formato!BA36</f>
        <v>0</v>
      </c>
      <c r="BB32" s="34">
        <f>Formato!BB36</f>
        <v>0</v>
      </c>
      <c r="BC32" s="34">
        <f>Formato!BC36</f>
        <v>0</v>
      </c>
      <c r="BD32" s="34">
        <f>Formato!BD36</f>
        <v>0</v>
      </c>
      <c r="BE32" s="34">
        <f>Formato!BE36</f>
        <v>0</v>
      </c>
      <c r="BF32" s="34">
        <f>Formato!BF36</f>
        <v>0</v>
      </c>
      <c r="BG32" s="34">
        <f>Formato!BG36</f>
        <v>0</v>
      </c>
      <c r="BH32" s="34">
        <f>Formato!BH36</f>
        <v>0</v>
      </c>
      <c r="BI32" s="34">
        <f>Formato!BI36</f>
        <v>0</v>
      </c>
      <c r="BJ32" s="27"/>
    </row>
    <row r="33" spans="1:62" ht="15.75" customHeight="1" x14ac:dyDescent="0.25">
      <c r="A33" s="207" t="s">
        <v>109</v>
      </c>
      <c r="B33" s="201">
        <f>Datos!AL20</f>
        <v>7</v>
      </c>
      <c r="C33" s="197"/>
      <c r="D33" s="197"/>
      <c r="E33" s="197"/>
      <c r="F33" s="202"/>
      <c r="G33" s="201">
        <f>Datos!AM20</f>
        <v>9</v>
      </c>
      <c r="H33" s="197"/>
      <c r="I33" s="197"/>
      <c r="J33" s="197"/>
      <c r="K33" s="202"/>
      <c r="L33" s="201">
        <f>Datos!AN20</f>
        <v>5</v>
      </c>
      <c r="M33" s="197"/>
      <c r="N33" s="197"/>
      <c r="O33" s="197"/>
      <c r="P33" s="202"/>
      <c r="Q33" s="201">
        <f>Datos!AO20</f>
        <v>2</v>
      </c>
      <c r="R33" s="197"/>
      <c r="S33" s="197"/>
      <c r="T33" s="197"/>
      <c r="U33" s="202"/>
      <c r="V33" s="201">
        <f>Datos!AP20</f>
        <v>0</v>
      </c>
      <c r="W33" s="197"/>
      <c r="X33" s="197"/>
      <c r="Y33" s="197"/>
      <c r="Z33" s="202"/>
      <c r="AA33" s="201">
        <f>Datos!AQ20</f>
        <v>0</v>
      </c>
      <c r="AB33" s="197"/>
      <c r="AC33" s="197"/>
      <c r="AD33" s="197"/>
      <c r="AE33" s="202"/>
      <c r="AF33" s="201">
        <f>Datos!AR20</f>
        <v>0</v>
      </c>
      <c r="AG33" s="197"/>
      <c r="AH33" s="197"/>
      <c r="AI33" s="197"/>
      <c r="AJ33" s="202"/>
      <c r="AK33" s="201">
        <f>Datos!AS20</f>
        <v>2</v>
      </c>
      <c r="AL33" s="197"/>
      <c r="AM33" s="197"/>
      <c r="AN33" s="197"/>
      <c r="AO33" s="202"/>
      <c r="AP33" s="201">
        <f>Datos!AT20</f>
        <v>0</v>
      </c>
      <c r="AQ33" s="197"/>
      <c r="AR33" s="197"/>
      <c r="AS33" s="197"/>
      <c r="AT33" s="202"/>
      <c r="AU33" s="201">
        <f>Datos!AU20</f>
        <v>0</v>
      </c>
      <c r="AV33" s="197"/>
      <c r="AW33" s="197"/>
      <c r="AX33" s="197"/>
      <c r="AY33" s="202"/>
      <c r="AZ33" s="201">
        <f>Datos!AV20</f>
        <v>0</v>
      </c>
      <c r="BA33" s="197"/>
      <c r="BB33" s="197"/>
      <c r="BC33" s="197"/>
      <c r="BD33" s="202"/>
      <c r="BE33" s="201">
        <f>Datos!AW20</f>
        <v>0</v>
      </c>
      <c r="BF33" s="197"/>
      <c r="BG33" s="197"/>
      <c r="BH33" s="197"/>
      <c r="BI33" s="202"/>
      <c r="BJ33" s="205">
        <f>SUM(B33:BI34)</f>
        <v>25</v>
      </c>
    </row>
    <row r="34" spans="1:62" ht="15.75" customHeight="1" x14ac:dyDescent="0.25">
      <c r="A34" s="208"/>
      <c r="B34" s="203"/>
      <c r="C34" s="136"/>
      <c r="D34" s="136"/>
      <c r="E34" s="136"/>
      <c r="F34" s="204"/>
      <c r="G34" s="203"/>
      <c r="H34" s="136"/>
      <c r="I34" s="136"/>
      <c r="J34" s="136"/>
      <c r="K34" s="204"/>
      <c r="L34" s="203"/>
      <c r="M34" s="136"/>
      <c r="N34" s="136"/>
      <c r="O34" s="136"/>
      <c r="P34" s="204"/>
      <c r="Q34" s="203"/>
      <c r="R34" s="136"/>
      <c r="S34" s="136"/>
      <c r="T34" s="136"/>
      <c r="U34" s="204"/>
      <c r="V34" s="203"/>
      <c r="W34" s="136"/>
      <c r="X34" s="136"/>
      <c r="Y34" s="136"/>
      <c r="Z34" s="204"/>
      <c r="AA34" s="203"/>
      <c r="AB34" s="136"/>
      <c r="AC34" s="136"/>
      <c r="AD34" s="136"/>
      <c r="AE34" s="204"/>
      <c r="AF34" s="203"/>
      <c r="AG34" s="136"/>
      <c r="AH34" s="136"/>
      <c r="AI34" s="136"/>
      <c r="AJ34" s="204"/>
      <c r="AK34" s="203"/>
      <c r="AL34" s="136"/>
      <c r="AM34" s="136"/>
      <c r="AN34" s="136"/>
      <c r="AO34" s="204"/>
      <c r="AP34" s="203"/>
      <c r="AQ34" s="136"/>
      <c r="AR34" s="136"/>
      <c r="AS34" s="136"/>
      <c r="AT34" s="204"/>
      <c r="AU34" s="203"/>
      <c r="AV34" s="136"/>
      <c r="AW34" s="136"/>
      <c r="AX34" s="136"/>
      <c r="AY34" s="204"/>
      <c r="AZ34" s="203"/>
      <c r="BA34" s="136"/>
      <c r="BB34" s="136"/>
      <c r="BC34" s="136"/>
      <c r="BD34" s="204"/>
      <c r="BE34" s="203"/>
      <c r="BF34" s="136"/>
      <c r="BG34" s="136"/>
      <c r="BH34" s="136"/>
      <c r="BI34" s="204"/>
      <c r="BJ34" s="206"/>
    </row>
    <row r="35" spans="1:62" ht="15.75" customHeight="1" x14ac:dyDescent="0.25">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row>
    <row r="36" spans="1:62" ht="15.75" customHeight="1" x14ac:dyDescent="0.2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row>
    <row r="37" spans="1:62" ht="15.75" customHeight="1" x14ac:dyDescent="0.25">
      <c r="A37" s="27"/>
      <c r="B37" s="27"/>
      <c r="C37" s="27"/>
      <c r="D37" s="27"/>
      <c r="E37" s="27"/>
      <c r="F37" s="51"/>
      <c r="G37" s="51"/>
      <c r="H37" s="51"/>
      <c r="I37" s="51"/>
      <c r="J37" s="51"/>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row>
    <row r="38" spans="1:62" ht="15.75" customHeight="1" x14ac:dyDescent="0.25">
      <c r="A38" s="27"/>
      <c r="B38" s="27"/>
      <c r="C38" s="27"/>
      <c r="D38" s="27"/>
      <c r="E38" s="27"/>
      <c r="F38" s="27"/>
      <c r="G38" s="27"/>
      <c r="H38" s="27"/>
      <c r="I38" s="52"/>
      <c r="J38" s="52"/>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row>
    <row r="39" spans="1:62" ht="15.75" customHeight="1" x14ac:dyDescent="0.25">
      <c r="A39" s="27"/>
      <c r="B39" s="27"/>
      <c r="C39" s="27"/>
      <c r="D39" s="27"/>
      <c r="E39" s="27"/>
      <c r="F39" s="27"/>
      <c r="G39" s="27"/>
      <c r="H39" s="27"/>
      <c r="I39" s="52"/>
      <c r="J39" s="52"/>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row>
    <row r="40" spans="1:62" ht="15.75" customHeight="1" x14ac:dyDescent="0.25">
      <c r="A40" s="27"/>
      <c r="B40" s="27"/>
      <c r="C40" s="27"/>
      <c r="D40" s="27"/>
      <c r="E40" s="27"/>
      <c r="F40" s="27"/>
      <c r="G40" s="27"/>
      <c r="H40" s="27"/>
      <c r="I40" s="52"/>
      <c r="J40" s="52"/>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row>
    <row r="41" spans="1:62" ht="15.75" customHeight="1" x14ac:dyDescent="0.2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row>
    <row r="42" spans="1:62" ht="15.75" customHeight="1" x14ac:dyDescent="0.2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row>
    <row r="43" spans="1:62" ht="15.75" customHeight="1" x14ac:dyDescent="0.2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row>
    <row r="44" spans="1:62" ht="15.75" customHeight="1" x14ac:dyDescent="0.2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row>
    <row r="45" spans="1:62" ht="15.75" customHeight="1" x14ac:dyDescent="0.2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row>
    <row r="46" spans="1:62" ht="15.75" customHeight="1" x14ac:dyDescent="0.2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row>
    <row r="47" spans="1:62" ht="15.75" customHeight="1" x14ac:dyDescent="0.2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row>
    <row r="48" spans="1:62" ht="15.75" customHeight="1" x14ac:dyDescent="0.2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row>
    <row r="49" spans="1:62" ht="15.75" customHeight="1" x14ac:dyDescent="0.25">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row>
    <row r="50" spans="1:62" ht="15.75" customHeight="1" x14ac:dyDescent="0.2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row>
    <row r="51" spans="1:62" ht="15.75" customHeight="1" x14ac:dyDescent="0.25">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row>
    <row r="52" spans="1:62" ht="15.75" customHeight="1" x14ac:dyDescent="0.2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row>
    <row r="53" spans="1:62" ht="15.75" customHeight="1" x14ac:dyDescent="0.2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row>
    <row r="54" spans="1:62" ht="15.75" customHeight="1" x14ac:dyDescent="0.2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row>
    <row r="55" spans="1:62" ht="15.75" customHeight="1" x14ac:dyDescent="0.2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row>
    <row r="56" spans="1:62" ht="15.75" customHeight="1" x14ac:dyDescent="0.2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row>
    <row r="57" spans="1:62" ht="15.75" customHeight="1" x14ac:dyDescent="0.2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row>
    <row r="58" spans="1:62" ht="15.75" customHeight="1" x14ac:dyDescent="0.2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row>
    <row r="59" spans="1:62" ht="15.75" customHeight="1" x14ac:dyDescent="0.2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row>
    <row r="60" spans="1:62" ht="15.75" customHeight="1" x14ac:dyDescent="0.2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row>
    <row r="61" spans="1:62" ht="15.75" customHeight="1" x14ac:dyDescent="0.2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row>
    <row r="62" spans="1:62" ht="15.75" customHeight="1" x14ac:dyDescent="0.25">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row>
    <row r="63" spans="1:62" ht="15.75" customHeight="1" x14ac:dyDescent="0.25">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row>
    <row r="64" spans="1:62" ht="15.75" customHeight="1" x14ac:dyDescent="0.25">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row>
    <row r="65" spans="1:62" ht="15.75" customHeight="1" x14ac:dyDescent="0.2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row>
    <row r="66" spans="1:62" ht="15.75" customHeight="1" x14ac:dyDescent="0.2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row>
    <row r="67" spans="1:62" ht="15.75" customHeight="1" x14ac:dyDescent="0.2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row>
    <row r="68" spans="1:62" ht="15.75" customHeight="1" x14ac:dyDescent="0.2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row>
    <row r="69" spans="1:62" ht="15.75" customHeight="1" x14ac:dyDescent="0.2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row>
    <row r="70" spans="1:62" ht="15.75" customHeight="1" x14ac:dyDescent="0.2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row>
    <row r="71" spans="1:62" ht="15.75" customHeight="1" x14ac:dyDescent="0.2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row>
    <row r="72" spans="1:62" ht="15.75" customHeight="1" x14ac:dyDescent="0.2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row>
    <row r="73" spans="1:62" ht="15.75" customHeight="1" x14ac:dyDescent="0.2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row>
    <row r="74" spans="1:62" ht="15.75" customHeight="1" x14ac:dyDescent="0.2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row>
    <row r="75" spans="1:62" ht="15.75" customHeight="1" x14ac:dyDescent="0.2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row>
    <row r="76" spans="1:62" ht="15.75" customHeight="1" x14ac:dyDescent="0.2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row>
    <row r="77" spans="1:62" ht="15.75" customHeight="1" x14ac:dyDescent="0.2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row>
    <row r="78" spans="1:62" ht="15.75" customHeight="1" x14ac:dyDescent="0.2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row>
    <row r="79" spans="1:62" ht="15.75" customHeight="1" x14ac:dyDescent="0.2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row>
    <row r="80" spans="1:62" ht="15.75" customHeight="1" x14ac:dyDescent="0.2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row>
    <row r="81" spans="1:62" ht="15.75" customHeight="1" x14ac:dyDescent="0.2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row>
    <row r="82" spans="1:62" ht="15.75" customHeight="1" x14ac:dyDescent="0.2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row>
    <row r="83" spans="1:62" ht="15.75" customHeight="1" x14ac:dyDescent="0.2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row>
    <row r="84" spans="1:62" ht="15.75" customHeight="1" x14ac:dyDescent="0.2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row>
    <row r="85" spans="1:62" ht="15.75" customHeight="1" x14ac:dyDescent="0.2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row>
    <row r="86" spans="1:62" ht="15.75" customHeight="1" x14ac:dyDescent="0.2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row>
    <row r="87" spans="1:62" ht="15.75" customHeight="1" x14ac:dyDescent="0.2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row>
    <row r="88" spans="1:62" ht="15.75" customHeight="1" x14ac:dyDescent="0.2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row>
    <row r="89" spans="1:62" ht="15.75" customHeight="1" x14ac:dyDescent="0.2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row>
    <row r="90" spans="1:62" ht="15.75" customHeight="1" x14ac:dyDescent="0.2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row>
    <row r="91" spans="1:62" ht="15.75" customHeight="1" x14ac:dyDescent="0.2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row>
    <row r="92" spans="1:62" ht="15.75" customHeight="1" x14ac:dyDescent="0.2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row>
    <row r="93" spans="1:62" ht="15.75" customHeight="1" x14ac:dyDescent="0.2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row>
    <row r="94" spans="1:62" ht="15.75" customHeight="1" x14ac:dyDescent="0.2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row>
    <row r="95" spans="1:62" ht="15.75" customHeight="1" x14ac:dyDescent="0.2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row>
    <row r="96" spans="1:62" ht="15.75" customHeight="1" x14ac:dyDescent="0.2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row>
    <row r="97" spans="1:62" ht="15.75" customHeight="1" x14ac:dyDescent="0.2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row>
    <row r="98" spans="1:62" ht="15.75" customHeight="1" x14ac:dyDescent="0.2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row>
    <row r="99" spans="1:62" ht="15.75" customHeight="1" x14ac:dyDescent="0.2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row>
    <row r="100" spans="1:62" ht="15.75" customHeight="1" x14ac:dyDescent="0.2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row>
    <row r="101" spans="1:62" ht="15.75" customHeight="1" x14ac:dyDescent="0.2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row>
    <row r="102" spans="1:62" ht="15.75" customHeight="1" x14ac:dyDescent="0.2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row>
    <row r="103" spans="1:62" ht="15.75" customHeight="1" x14ac:dyDescent="0.2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row>
    <row r="104" spans="1:62" ht="15.75" customHeight="1" x14ac:dyDescent="0.2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row>
    <row r="105" spans="1:62" ht="15.75" customHeight="1" x14ac:dyDescent="0.2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row>
    <row r="106" spans="1:62" ht="15.75" customHeight="1" x14ac:dyDescent="0.2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row>
    <row r="107" spans="1:62" ht="15.75" customHeight="1" x14ac:dyDescent="0.2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row>
    <row r="108" spans="1:62" ht="15.75" customHeight="1" x14ac:dyDescent="0.2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row>
    <row r="109" spans="1:62" ht="15.75" customHeight="1" x14ac:dyDescent="0.2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row>
    <row r="110" spans="1:62" ht="15.75" customHeight="1" x14ac:dyDescent="0.2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row>
    <row r="111" spans="1:62" ht="15.75" customHeight="1" x14ac:dyDescent="0.2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row>
    <row r="112" spans="1:62" ht="15.75" customHeight="1" x14ac:dyDescent="0.2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row>
    <row r="113" spans="1:62" ht="15.75" customHeight="1" x14ac:dyDescent="0.2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row>
    <row r="114" spans="1:62" ht="15.75" customHeight="1" x14ac:dyDescent="0.2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row>
    <row r="115" spans="1:62" ht="15.75" customHeight="1" x14ac:dyDescent="0.2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row>
    <row r="116" spans="1:62" ht="15.75" customHeight="1" x14ac:dyDescent="0.2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row>
    <row r="117" spans="1:62" ht="15.75" customHeight="1" x14ac:dyDescent="0.2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row>
    <row r="118" spans="1:62" ht="15.75" customHeight="1" x14ac:dyDescent="0.2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row>
    <row r="119" spans="1:62" ht="15.75" customHeight="1" x14ac:dyDescent="0.2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row>
    <row r="120" spans="1:62" ht="15.75" customHeight="1" x14ac:dyDescent="0.2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row>
    <row r="121" spans="1:62" ht="15.75" customHeight="1" x14ac:dyDescent="0.2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row>
    <row r="122" spans="1:62" ht="15.75" customHeight="1" x14ac:dyDescent="0.2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row>
    <row r="123" spans="1:62" ht="15.75" customHeight="1" x14ac:dyDescent="0.2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row>
    <row r="124" spans="1:62" ht="15.75" customHeight="1" x14ac:dyDescent="0.2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row>
    <row r="125" spans="1:62" ht="15.75" customHeight="1" x14ac:dyDescent="0.2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row>
    <row r="126" spans="1:62" ht="15.75" customHeight="1" x14ac:dyDescent="0.2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row>
    <row r="127" spans="1:62" ht="15.75" customHeight="1" x14ac:dyDescent="0.2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row>
    <row r="128" spans="1:62" ht="15.75" customHeight="1" x14ac:dyDescent="0.2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row>
    <row r="129" spans="1:62" ht="15.75" customHeight="1" x14ac:dyDescent="0.2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row>
    <row r="130" spans="1:62" ht="15.75" customHeight="1" x14ac:dyDescent="0.2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row>
    <row r="131" spans="1:62" ht="15.75" customHeight="1" x14ac:dyDescent="0.2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row>
    <row r="132" spans="1:62" ht="15.75" customHeight="1" x14ac:dyDescent="0.2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row>
    <row r="133" spans="1:62" ht="15.75" customHeight="1" x14ac:dyDescent="0.2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row>
    <row r="134" spans="1:62" ht="15.75" customHeight="1" x14ac:dyDescent="0.2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row>
    <row r="135" spans="1:62" ht="15.75" customHeight="1" x14ac:dyDescent="0.2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row>
    <row r="136" spans="1:62" ht="15.75" customHeight="1" x14ac:dyDescent="0.2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row>
    <row r="137" spans="1:62" ht="15.75" customHeight="1" x14ac:dyDescent="0.2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row>
    <row r="138" spans="1:62" ht="15.75" customHeight="1" x14ac:dyDescent="0.2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row>
    <row r="139" spans="1:62" ht="15.75" customHeight="1" x14ac:dyDescent="0.2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row>
    <row r="140" spans="1:62" ht="15.75" customHeight="1" x14ac:dyDescent="0.2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row>
    <row r="141" spans="1:62" ht="15.75" customHeight="1" x14ac:dyDescent="0.2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row>
    <row r="142" spans="1:62" ht="15.75" customHeight="1" x14ac:dyDescent="0.2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row>
    <row r="143" spans="1:62" ht="15.75" customHeight="1" x14ac:dyDescent="0.2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row>
    <row r="144" spans="1:62" ht="15.75" customHeight="1" x14ac:dyDescent="0.2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row>
    <row r="145" spans="1:62" ht="15.75" customHeight="1" x14ac:dyDescent="0.2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row>
    <row r="146" spans="1:62" ht="15.75" customHeight="1" x14ac:dyDescent="0.2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row>
    <row r="147" spans="1:62" ht="15.75" customHeight="1" x14ac:dyDescent="0.2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row>
    <row r="148" spans="1:62" ht="15.75" customHeight="1" x14ac:dyDescent="0.2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row>
    <row r="149" spans="1:62" ht="15.75" customHeight="1" x14ac:dyDescent="0.2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row>
    <row r="150" spans="1:62" ht="15.75" customHeight="1" x14ac:dyDescent="0.2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row>
    <row r="151" spans="1:62" ht="15.75" customHeight="1" x14ac:dyDescent="0.2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row>
    <row r="152" spans="1:62" ht="15.75" customHeight="1" x14ac:dyDescent="0.2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row>
    <row r="153" spans="1:62" ht="15.75" customHeight="1" x14ac:dyDescent="0.2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row>
    <row r="154" spans="1:62" ht="15.75" customHeight="1" x14ac:dyDescent="0.2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row>
    <row r="155" spans="1:62" ht="15.75" customHeight="1" x14ac:dyDescent="0.2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row>
    <row r="156" spans="1:62" ht="15.75" customHeight="1" x14ac:dyDescent="0.2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row>
    <row r="157" spans="1:62" ht="15.75" customHeight="1" x14ac:dyDescent="0.2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row>
    <row r="158" spans="1:62" ht="15.75" customHeight="1" x14ac:dyDescent="0.2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row>
    <row r="159" spans="1:62" ht="15.75" customHeight="1" x14ac:dyDescent="0.2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row>
    <row r="160" spans="1:62" ht="15.75" customHeight="1" x14ac:dyDescent="0.2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row>
    <row r="161" spans="1:62" ht="15.75" customHeight="1" x14ac:dyDescent="0.2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row>
    <row r="162" spans="1:62" ht="15.75" customHeight="1" x14ac:dyDescent="0.2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row>
    <row r="163" spans="1:62" ht="15.75" customHeight="1" x14ac:dyDescent="0.2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row>
    <row r="164" spans="1:62" ht="15.75" customHeight="1" x14ac:dyDescent="0.2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row>
    <row r="165" spans="1:62" ht="15.75" customHeight="1" x14ac:dyDescent="0.2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row>
    <row r="166" spans="1:62" ht="15.75" customHeight="1" x14ac:dyDescent="0.2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row>
    <row r="167" spans="1:62" ht="15.75" customHeight="1" x14ac:dyDescent="0.2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row>
    <row r="168" spans="1:62" ht="15.75" customHeight="1" x14ac:dyDescent="0.2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row>
    <row r="169" spans="1:62" ht="15.75" customHeight="1" x14ac:dyDescent="0.2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row>
    <row r="170" spans="1:62" ht="15.75" customHeight="1" x14ac:dyDescent="0.2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row>
    <row r="171" spans="1:62" ht="15.75" customHeight="1" x14ac:dyDescent="0.2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row>
    <row r="172" spans="1:62" ht="15.75" customHeight="1" x14ac:dyDescent="0.2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row>
    <row r="173" spans="1:62" ht="15.75" customHeight="1" x14ac:dyDescent="0.2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row>
    <row r="174" spans="1:62" ht="15.75" customHeight="1" x14ac:dyDescent="0.2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row>
    <row r="175" spans="1:62" ht="15.75" customHeight="1" x14ac:dyDescent="0.2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row>
    <row r="176" spans="1:62" ht="15.75" customHeight="1" x14ac:dyDescent="0.2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row>
    <row r="177" spans="1:62" ht="15.75" customHeight="1" x14ac:dyDescent="0.2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row>
    <row r="178" spans="1:62" ht="15.75" customHeight="1" x14ac:dyDescent="0.2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row>
    <row r="179" spans="1:62" ht="15.75" customHeight="1" x14ac:dyDescent="0.2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row>
    <row r="180" spans="1:62" ht="15.75" customHeight="1" x14ac:dyDescent="0.2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row>
    <row r="181" spans="1:62" ht="15.75" customHeight="1" x14ac:dyDescent="0.2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row>
    <row r="182" spans="1:62" ht="15.75" customHeight="1" x14ac:dyDescent="0.2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row>
    <row r="183" spans="1:62" ht="15.75" customHeight="1" x14ac:dyDescent="0.2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row>
    <row r="184" spans="1:62" ht="15.75" customHeight="1" x14ac:dyDescent="0.2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row>
    <row r="185" spans="1:62" ht="15.75" customHeight="1" x14ac:dyDescent="0.2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row>
    <row r="186" spans="1:62" ht="15.75" customHeight="1" x14ac:dyDescent="0.2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row>
    <row r="187" spans="1:62" ht="15.75" customHeight="1" x14ac:dyDescent="0.2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row>
    <row r="188" spans="1:62" ht="15.75" customHeight="1" x14ac:dyDescent="0.2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row>
    <row r="189" spans="1:62" ht="15.75" customHeight="1" x14ac:dyDescent="0.2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row>
    <row r="190" spans="1:62" ht="15.75" customHeight="1" x14ac:dyDescent="0.2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row>
    <row r="191" spans="1:62" ht="15.75" customHeight="1" x14ac:dyDescent="0.2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row>
    <row r="192" spans="1:62" ht="15.75" customHeight="1" x14ac:dyDescent="0.2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row>
    <row r="193" spans="1:62" ht="15.75" customHeight="1" x14ac:dyDescent="0.2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row>
    <row r="194" spans="1:62" ht="15.75" customHeight="1" x14ac:dyDescent="0.2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row>
    <row r="195" spans="1:62" ht="15.75" customHeight="1" x14ac:dyDescent="0.2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row>
    <row r="196" spans="1:62" ht="15.75" customHeight="1" x14ac:dyDescent="0.2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row>
    <row r="197" spans="1:62" ht="15.75" customHeight="1" x14ac:dyDescent="0.2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row>
    <row r="198" spans="1:62" ht="15.75" customHeight="1" x14ac:dyDescent="0.2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row>
    <row r="199" spans="1:62" ht="15.75" customHeight="1" x14ac:dyDescent="0.2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row>
    <row r="200" spans="1:62" ht="15.75" customHeight="1" x14ac:dyDescent="0.2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row>
    <row r="201" spans="1:62" ht="15.75" customHeight="1" x14ac:dyDescent="0.2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row>
    <row r="202" spans="1:62" ht="15.75" customHeight="1" x14ac:dyDescent="0.2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row>
    <row r="203" spans="1:62" ht="15.75" customHeight="1" x14ac:dyDescent="0.2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row>
    <row r="204" spans="1:62" ht="15.75" customHeight="1" x14ac:dyDescent="0.2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row>
    <row r="205" spans="1:62" ht="15.75" customHeight="1" x14ac:dyDescent="0.2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row>
    <row r="206" spans="1:62" ht="15.75" customHeight="1" x14ac:dyDescent="0.2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row>
    <row r="207" spans="1:62" ht="15.75" customHeight="1" x14ac:dyDescent="0.2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row>
    <row r="208" spans="1:62" ht="15.75" customHeight="1" x14ac:dyDescent="0.2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row>
    <row r="209" spans="1:62" ht="15.75" customHeight="1" x14ac:dyDescent="0.2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row>
    <row r="210" spans="1:62" ht="15.75" customHeight="1" x14ac:dyDescent="0.2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row>
    <row r="211" spans="1:62" ht="15.75" customHeight="1" x14ac:dyDescent="0.2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row>
    <row r="212" spans="1:62" ht="15.75" customHeight="1" x14ac:dyDescent="0.2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row>
    <row r="213" spans="1:62" ht="15.75" customHeight="1" x14ac:dyDescent="0.2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row>
    <row r="214" spans="1:62" ht="15.75" customHeight="1" x14ac:dyDescent="0.2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row>
    <row r="215" spans="1:62" ht="15.75" customHeight="1" x14ac:dyDescent="0.2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row>
    <row r="216" spans="1:62" ht="15.75" customHeight="1" x14ac:dyDescent="0.2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row>
    <row r="217" spans="1:62" ht="15.75" customHeight="1" x14ac:dyDescent="0.2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row>
    <row r="218" spans="1:62" ht="15.75" customHeight="1" x14ac:dyDescent="0.2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row>
    <row r="219" spans="1:62" ht="15.75" customHeight="1" x14ac:dyDescent="0.2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row>
    <row r="220" spans="1:62" ht="15.75" customHeight="1" x14ac:dyDescent="0.2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row>
    <row r="221" spans="1:62" ht="15.75" customHeight="1" x14ac:dyDescent="0.2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row>
    <row r="222" spans="1:62" ht="15.75" customHeight="1" x14ac:dyDescent="0.2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row>
    <row r="223" spans="1:62" ht="15.75" customHeight="1" x14ac:dyDescent="0.2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row>
    <row r="224" spans="1:62" ht="15.75" customHeight="1" x14ac:dyDescent="0.2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row>
    <row r="225" spans="1:62" ht="15.75" customHeight="1" x14ac:dyDescent="0.2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row>
    <row r="226" spans="1:62" ht="15.75" customHeight="1" x14ac:dyDescent="0.2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row>
    <row r="227" spans="1:62" ht="15.75" customHeight="1" x14ac:dyDescent="0.2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row>
    <row r="228" spans="1:62" ht="15.75" customHeight="1" x14ac:dyDescent="0.2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row>
    <row r="229" spans="1:62" ht="15.75" customHeight="1" x14ac:dyDescent="0.2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row>
    <row r="230" spans="1:62" ht="15.75" customHeight="1" x14ac:dyDescent="0.2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row>
    <row r="231" spans="1:62" ht="15.75" customHeight="1" x14ac:dyDescent="0.2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row>
    <row r="232" spans="1:62" ht="15.75" customHeight="1" x14ac:dyDescent="0.2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row>
    <row r="233" spans="1:62" ht="15.75" customHeight="1" x14ac:dyDescent="0.2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row>
    <row r="234" spans="1:62" ht="15.75" customHeight="1" x14ac:dyDescent="0.25"/>
    <row r="235" spans="1:62" ht="15.75" customHeight="1" x14ac:dyDescent="0.25"/>
    <row r="236" spans="1:62" ht="15.75" customHeight="1" x14ac:dyDescent="0.25"/>
    <row r="237" spans="1:62" ht="15.75" customHeight="1" x14ac:dyDescent="0.25"/>
    <row r="238" spans="1:62" ht="15.75" customHeight="1" x14ac:dyDescent="0.25"/>
    <row r="239" spans="1:62" ht="15.75" customHeight="1" x14ac:dyDescent="0.25"/>
    <row r="240" spans="1:62"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23">
    <mergeCell ref="AK12:AO13"/>
    <mergeCell ref="AP12:AT13"/>
    <mergeCell ref="AU12:AY13"/>
    <mergeCell ref="AZ12:BD13"/>
    <mergeCell ref="BE12:BI13"/>
    <mergeCell ref="B12:F13"/>
    <mergeCell ref="G12:K13"/>
    <mergeCell ref="L12:P13"/>
    <mergeCell ref="Q12:U13"/>
    <mergeCell ref="V12:Z13"/>
    <mergeCell ref="AA12:AE13"/>
    <mergeCell ref="AF12:AJ13"/>
    <mergeCell ref="AK15:AO16"/>
    <mergeCell ref="AP15:AT16"/>
    <mergeCell ref="AU15:AY16"/>
    <mergeCell ref="AZ15:BD16"/>
    <mergeCell ref="BE15:BI16"/>
    <mergeCell ref="B15:F16"/>
    <mergeCell ref="G15:K16"/>
    <mergeCell ref="L15:P16"/>
    <mergeCell ref="Q15:U16"/>
    <mergeCell ref="V15:Z16"/>
    <mergeCell ref="AA15:AE16"/>
    <mergeCell ref="AF15:AJ16"/>
    <mergeCell ref="AK18:AO19"/>
    <mergeCell ref="AP18:AT19"/>
    <mergeCell ref="AU18:AY19"/>
    <mergeCell ref="AZ18:BD19"/>
    <mergeCell ref="BE18:BI19"/>
    <mergeCell ref="B18:F19"/>
    <mergeCell ref="G18:K19"/>
    <mergeCell ref="L18:P19"/>
    <mergeCell ref="Q18:U19"/>
    <mergeCell ref="V18:Z19"/>
    <mergeCell ref="AA18:AE19"/>
    <mergeCell ref="AF18:AJ19"/>
    <mergeCell ref="AP21:AT22"/>
    <mergeCell ref="AU21:AY22"/>
    <mergeCell ref="AZ21:BD22"/>
    <mergeCell ref="BE21:BI22"/>
    <mergeCell ref="B21:F22"/>
    <mergeCell ref="G21:K22"/>
    <mergeCell ref="L21:P22"/>
    <mergeCell ref="Q21:U22"/>
    <mergeCell ref="V21:Z22"/>
    <mergeCell ref="AA21:AE22"/>
    <mergeCell ref="AF21:AJ22"/>
    <mergeCell ref="AZ24:BD25"/>
    <mergeCell ref="BE24:BI25"/>
    <mergeCell ref="B24:F25"/>
    <mergeCell ref="G24:K25"/>
    <mergeCell ref="L24:P25"/>
    <mergeCell ref="Q24:U25"/>
    <mergeCell ref="V24:Z25"/>
    <mergeCell ref="AA24:AE25"/>
    <mergeCell ref="AF24:AJ25"/>
    <mergeCell ref="AZ27:BD28"/>
    <mergeCell ref="BE27:BI28"/>
    <mergeCell ref="B27:F28"/>
    <mergeCell ref="G27:K28"/>
    <mergeCell ref="L27:P28"/>
    <mergeCell ref="Q27:U28"/>
    <mergeCell ref="V27:Z28"/>
    <mergeCell ref="AA27:AE28"/>
    <mergeCell ref="AF27:AJ28"/>
    <mergeCell ref="AZ30:BD31"/>
    <mergeCell ref="BE30:BI31"/>
    <mergeCell ref="B30:F31"/>
    <mergeCell ref="G30:K31"/>
    <mergeCell ref="L30:P31"/>
    <mergeCell ref="Q30:U31"/>
    <mergeCell ref="V30:Z31"/>
    <mergeCell ref="AA30:AE31"/>
    <mergeCell ref="AF30:AJ31"/>
    <mergeCell ref="AZ9:BD10"/>
    <mergeCell ref="BE9:BI10"/>
    <mergeCell ref="AF7:AJ7"/>
    <mergeCell ref="AK7:AO7"/>
    <mergeCell ref="AP7:AT7"/>
    <mergeCell ref="AU7:AY7"/>
    <mergeCell ref="AZ7:BD7"/>
    <mergeCell ref="BE7:BI7"/>
    <mergeCell ref="B2:BI5"/>
    <mergeCell ref="B7:F7"/>
    <mergeCell ref="G7:K7"/>
    <mergeCell ref="L7:P7"/>
    <mergeCell ref="Q7:U7"/>
    <mergeCell ref="V7:Z7"/>
    <mergeCell ref="AA7:AE7"/>
    <mergeCell ref="B9:F10"/>
    <mergeCell ref="G9:K10"/>
    <mergeCell ref="L9:P10"/>
    <mergeCell ref="Q9:U10"/>
    <mergeCell ref="V9:Z10"/>
    <mergeCell ref="AF33:AJ34"/>
    <mergeCell ref="AK33:AO34"/>
    <mergeCell ref="AP33:AT34"/>
    <mergeCell ref="AU33:AY34"/>
    <mergeCell ref="AA9:AE10"/>
    <mergeCell ref="AF9:AJ10"/>
    <mergeCell ref="AK9:AO10"/>
    <mergeCell ref="AP9:AT10"/>
    <mergeCell ref="AU9:AY10"/>
    <mergeCell ref="AK30:AO31"/>
    <mergeCell ref="AP30:AT31"/>
    <mergeCell ref="AU30:AY31"/>
    <mergeCell ref="AK27:AO28"/>
    <mergeCell ref="AP27:AT28"/>
    <mergeCell ref="AU27:AY28"/>
    <mergeCell ref="AK24:AO25"/>
    <mergeCell ref="AP24:AT25"/>
    <mergeCell ref="AU24:AY25"/>
    <mergeCell ref="AK21:AO22"/>
    <mergeCell ref="AZ33:BD34"/>
    <mergeCell ref="BE33:BI34"/>
    <mergeCell ref="BJ33:BJ34"/>
    <mergeCell ref="A33:A34"/>
    <mergeCell ref="B33:F34"/>
    <mergeCell ref="G33:K34"/>
    <mergeCell ref="L33:P34"/>
    <mergeCell ref="Q33:U34"/>
    <mergeCell ref="V33:Z34"/>
    <mergeCell ref="AA33:AE34"/>
  </mergeCells>
  <conditionalFormatting sqref="B9:E10 G9:J10 L9:O10 Q9:T10 V9:Y10 AA9:AD10 AF9:AI10 AK9:AN10 AP9:AS10 AU9:AX10 AZ9:BC10 BE9:BH10 B12:E13 G12:J13 L12:O13 Q12:T13 V12:Y13 AA12:AD13 AF12:AI13 AK12:AN13 B15:E16 G15:J16 L15:O16 Q15:T16 V15:Y16 AA15:AD16 AF15:AI16 AK15:AN16 B18:E19 G18:J19 L18:O19 Q18:T19 V18:Y19 AA18:AD19 AF18:AI19 AK18:AN19 B21:E22 G21:J22 L21:O22 Q21:T22 V21:Y22 AA21:AD22 AF21:AI22 AK21:AN22 B24:E24 G24:J24 L24:O24 Q24:T24 V24:Y24 AA24:AD24 AF24:AI24 AK24:AN24 B27:C27 G27:H27 L27:M27 Q27:R27 V27:W27 AA27:AB27 AF27:AG27 AK27:AL27 D27:E28 I27:J28 N27:O28 S27:T28 X27:Y28 AC27:AD28 AH27:AI28 AM27:AN28 AR27:AS28 AW27:AX28 BB27:BC28 BG27:BH28 B30:C30 G30:H30 L30:M30 Q30:R30 V30:W30 AA30:AB30 AF30:AG30 AK30:AL30 D30:E31 I30:J31 N30:O31 S30:T31 X30:Y31 AC30:AD31 AH30:AI31 AM30:AN31 AR30:AS31 AW30:AX31 BB30:BC31 BG30:BH31">
    <cfRule type="expression" dxfId="77" priority="57">
      <formula>D11="CG"</formula>
    </cfRule>
  </conditionalFormatting>
  <conditionalFormatting sqref="B25:E25 G25:J25 L25:O25 Q25:T25 V25:Y25 AA25:AD25 AF25:AI25 AK25:AN25 AP25:AS25 AU25:AX25 AZ25:BC25 BE25:BH25">
    <cfRule type="expression" dxfId="76" priority="58">
      <formula>D30="CG"</formula>
    </cfRule>
  </conditionalFormatting>
  <conditionalFormatting sqref="B24:BI25 B29:F31 G30:BI31 X26 AW26 S26 AR26 N26 AM26 I26 AH26 BG26 D26 AC26 BB26 AC23 X23 S23 N23 I23 D23 AH23 AM23 AR23 AW23 BB23 BG23 C29:BI29">
    <cfRule type="containsText" dxfId="75" priority="61" operator="containsText" text="0">
      <formula>NOT(ISERROR(SEARCH(("0"),(B24))))</formula>
    </cfRule>
  </conditionalFormatting>
  <conditionalFormatting sqref="B24:BI25 B9:BI10 B12:BI13 B15:BI16 B18:BI19 B21:BI22 B27:BI28 B30:BI31">
    <cfRule type="containsText" dxfId="74" priority="59" operator="containsText" text="0">
      <formula>NOT(ISERROR(SEARCH(("0"),(B9))))</formula>
    </cfRule>
  </conditionalFormatting>
  <conditionalFormatting sqref="D14 I14 N14 S14 X14 D17 I17 N17 S17 X17 D11 I11 N11 S11 X11 AC11">
    <cfRule type="containsText" dxfId="73" priority="66" operator="containsText" text="CG">
      <formula>NOT(ISERROR(SEARCH(("CG"),(D11))))</formula>
    </cfRule>
  </conditionalFormatting>
  <conditionalFormatting sqref="D32 I32 N32 S32 X32 AC32 D23 I23 N23 S23 X23 AC23 D26 I26 N26 S26 X26 AC26 D29 I29 N29 S29 X29 AC29 D20 I20 N20 S20 X20 AC20">
    <cfRule type="containsText" dxfId="72" priority="67" operator="containsText" text="CG">
      <formula>NOT(ISERROR(SEARCH(("CG"),(D20))))</formula>
    </cfRule>
  </conditionalFormatting>
  <conditionalFormatting sqref="D32 I32 N32 S32 X32 AC32 AH32 AM32 AR32 AW32 BB32 BG32">
    <cfRule type="containsText" dxfId="71" priority="62" operator="containsText" text="0">
      <formula>NOT(ISERROR(SEARCH(("0"),(D32))))</formula>
    </cfRule>
  </conditionalFormatting>
  <conditionalFormatting sqref="D14:E14 AC14:AD14">
    <cfRule type="containsText" dxfId="70" priority="10" operator="containsText" text="CG">
      <formula>NOT(ISERROR(SEARCH(("CG"),(D14))))</formula>
    </cfRule>
  </conditionalFormatting>
  <conditionalFormatting sqref="D17:E17 AH17:AI17">
    <cfRule type="containsText" dxfId="69" priority="17" operator="containsText" text="CG">
      <formula>NOT(ISERROR(SEARCH(("CG"),(D17))))</formula>
    </cfRule>
  </conditionalFormatting>
  <conditionalFormatting sqref="D20:E20 S20:T20 AH20:AI20 AW20:AX20">
    <cfRule type="containsText" dxfId="68" priority="23" operator="containsText" text="CG">
      <formula>NOT(ISERROR(SEARCH(("CG"),(D20))))</formula>
    </cfRule>
  </conditionalFormatting>
  <conditionalFormatting sqref="D23:E23 AI23:AJ23">
    <cfRule type="containsText" dxfId="67" priority="26" operator="containsText" text="CG">
      <formula>NOT(ISERROR(SEARCH(("CG"),(D23))))</formula>
    </cfRule>
  </conditionalFormatting>
  <conditionalFormatting sqref="D26:E26 AC26:AD26 BB26:BC26">
    <cfRule type="containsText" dxfId="66" priority="32" operator="containsText" text="CG">
      <formula>NOT(ISERROR(SEARCH(("CG"),(D26))))</formula>
    </cfRule>
  </conditionalFormatting>
  <conditionalFormatting sqref="F9:F10 K9:K10 P9:P10 U9:U10 Z9:Z10 AE9:AE10 AJ9:AJ10 AO9:AO10 AT9:AT10 AY9:AY10 BD9:BD10 BI9:BI10 F12:F13 K12:K13 P12:P13 U12:U13 Z12:Z13 AE12:AE13 AJ12:AJ13 AO12:AO13 AT12:AT13 AY12:AY13 BD12:BD13 BI12:BI13 F15:F16 K15:K16 P15:P16 U15:U16 Z15:Z16 AE15:AE16 AJ15:AJ16 AO15:AO16 AT15:AT16 AY15:AY16 BD15:BD16 BI15:BI16 F18:F19 K18:K19 P18:P19 U18:U19 Z18:Z19 AE18:AE19 AJ18:AJ19 AO18:AO19 AT18:AT19 AY18:AY19 BD18:BD19 BI18:BI19 F21:F22 K21:K22 P21:P22 U21:U22 Z21:Z22 AE21:AE22 AJ21:AJ22 AO21:AO22 AT21:AT22 AY21:AY22 BD21:BD22 BI21:BI22 F24 K24 P24 U24 Z24 AE24 AJ24 AO24 AT24 AY24 BD24 BI24 Z27 AE27 AJ27 AO27 AT27 AY27 BD27 F30 K30 P30 U30 Z30 AE30 AJ30 AO30 AT30 AY30 BD30 BI30">
    <cfRule type="expression" dxfId="65" priority="1">
      <formula>G11="CG"</formula>
    </cfRule>
  </conditionalFormatting>
  <conditionalFormatting sqref="F25 K25 P25 U25 Z25 AE25 AJ25 AO25 AT25 AY25 BD25 BI25">
    <cfRule type="expression" dxfId="64" priority="42">
      <formula>G30="CG"</formula>
    </cfRule>
  </conditionalFormatting>
  <conditionalFormatting sqref="F27 K27 P27 U27 BI27">
    <cfRule type="expression" dxfId="63" priority="44">
      <formula>G29="CG"</formula>
    </cfRule>
  </conditionalFormatting>
  <conditionalFormatting sqref="I14:J14 AH14:BI14">
    <cfRule type="containsText" dxfId="62" priority="11" operator="containsText" text="CG">
      <formula>NOT(ISERROR(SEARCH(("CG"),(I14))))</formula>
    </cfRule>
  </conditionalFormatting>
  <conditionalFormatting sqref="I17:J17 AM17:AN17">
    <cfRule type="containsText" dxfId="61" priority="18" operator="containsText" text="CG">
      <formula>NOT(ISERROR(SEARCH(("CG"),(I17))))</formula>
    </cfRule>
  </conditionalFormatting>
  <conditionalFormatting sqref="I20:J20 X20:Y20 AM20:AN20 BB20:BC20">
    <cfRule type="containsText" dxfId="60" priority="24" operator="containsText" text="CG">
      <formula>NOT(ISERROR(SEARCH(("CG"),(I20))))</formula>
    </cfRule>
  </conditionalFormatting>
  <conditionalFormatting sqref="I23:J23 AN23:AO23">
    <cfRule type="containsText" dxfId="59" priority="27" operator="containsText" text="CG">
      <formula>NOT(ISERROR(SEARCH(("CG"),(I23))))</formula>
    </cfRule>
  </conditionalFormatting>
  <conditionalFormatting sqref="I26:J26 AH26:AI26 BG26:BH26">
    <cfRule type="containsText" dxfId="58" priority="33" operator="containsText" text="CG">
      <formula>NOT(ISERROR(SEARCH(("CG"),(I26))))</formula>
    </cfRule>
  </conditionalFormatting>
  <conditionalFormatting sqref="N20 AC20 AR20 BG20 I20 X20 AM20 BB20 D20 S20 AH20 AW20 BG17 X17 BB17 S17 AW17 N17 AR17 I17 AM17 D17 AH17 X14 S14 N14 I14 AH14 AM14 AR14 AW14 BB14 BG14 D14">
    <cfRule type="containsText" dxfId="57" priority="60" operator="containsText" text="0">
      <formula>NOT(ISERROR(SEARCH(("0"),(D14))))</formula>
    </cfRule>
  </conditionalFormatting>
  <conditionalFormatting sqref="N14:O14">
    <cfRule type="containsText" dxfId="56" priority="12" operator="containsText" text="CG">
      <formula>NOT(ISERROR(SEARCH(("CG"),(N14))))</formula>
    </cfRule>
  </conditionalFormatting>
  <conditionalFormatting sqref="N17:O17 AR17:AS17">
    <cfRule type="containsText" dxfId="55" priority="19" operator="containsText" text="CG">
      <formula>NOT(ISERROR(SEARCH(("CG"),(N17))))</formula>
    </cfRule>
  </conditionalFormatting>
  <conditionalFormatting sqref="N20:O20 AC20:AD20 AR20:AS20 BG20:BH20">
    <cfRule type="containsText" dxfId="54" priority="25" operator="containsText" text="CG">
      <formula>NOT(ISERROR(SEARCH(("CG"),(N20))))</formula>
    </cfRule>
  </conditionalFormatting>
  <conditionalFormatting sqref="N23:O23 AS23:AT23">
    <cfRule type="containsText" dxfId="53" priority="28" operator="containsText" text="CG">
      <formula>NOT(ISERROR(SEARCH(("CG"),(N23))))</formula>
    </cfRule>
  </conditionalFormatting>
  <conditionalFormatting sqref="N26:O26 AM26:AN26">
    <cfRule type="containsText" dxfId="52" priority="34" operator="containsText" text="CG">
      <formula>NOT(ISERROR(SEARCH(("CG"),(N26))))</formula>
    </cfRule>
  </conditionalFormatting>
  <conditionalFormatting sqref="S14:T14">
    <cfRule type="containsText" dxfId="51" priority="13" operator="containsText" text="CG">
      <formula>NOT(ISERROR(SEARCH(("CG"),(S14))))</formula>
    </cfRule>
  </conditionalFormatting>
  <conditionalFormatting sqref="S17:T17 AW17:AX17">
    <cfRule type="containsText" dxfId="50" priority="20" operator="containsText" text="CG">
      <formula>NOT(ISERROR(SEARCH(("CG"),(S17))))</formula>
    </cfRule>
  </conditionalFormatting>
  <conditionalFormatting sqref="S23:T23 AX23:AY23">
    <cfRule type="containsText" dxfId="49" priority="29" operator="containsText" text="CG">
      <formula>NOT(ISERROR(SEARCH(("CG"),(S23))))</formula>
    </cfRule>
  </conditionalFormatting>
  <conditionalFormatting sqref="S26:T26 AR26:AS26">
    <cfRule type="containsText" dxfId="48" priority="35" operator="containsText" text="CG">
      <formula>NOT(ISERROR(SEARCH(("CG"),(S26))))</formula>
    </cfRule>
  </conditionalFormatting>
  <conditionalFormatting sqref="X14:Y14">
    <cfRule type="containsText" dxfId="47" priority="14" operator="containsText" text="CG">
      <formula>NOT(ISERROR(SEARCH(("CG"),(X14))))</formula>
    </cfRule>
  </conditionalFormatting>
  <conditionalFormatting sqref="X17:Y17 BB17:BC17">
    <cfRule type="containsText" dxfId="46" priority="21" operator="containsText" text="CG">
      <formula>NOT(ISERROR(SEARCH(("CG"),(X17))))</formula>
    </cfRule>
  </conditionalFormatting>
  <conditionalFormatting sqref="X23:Y23 BC23:BD23">
    <cfRule type="containsText" dxfId="45" priority="30" operator="containsText" text="CG">
      <formula>NOT(ISERROR(SEARCH(("CG"),(X23))))</formula>
    </cfRule>
  </conditionalFormatting>
  <conditionalFormatting sqref="X26:Y26 AW26:AX26">
    <cfRule type="containsText" dxfId="44" priority="36" operator="containsText" text="CG">
      <formula>NOT(ISERROR(SEARCH(("CG"),(X26))))</formula>
    </cfRule>
  </conditionalFormatting>
  <conditionalFormatting sqref="AC17:AD17 BG17:BH17">
    <cfRule type="containsText" dxfId="43" priority="22" operator="containsText" text="CG">
      <formula>NOT(ISERROR(SEARCH(("CG"),(AC17))))</formula>
    </cfRule>
  </conditionalFormatting>
  <conditionalFormatting sqref="AC23:AD23 BH23:BI23">
    <cfRule type="containsText" dxfId="42" priority="31" operator="containsText" text="CG">
      <formula>NOT(ISERROR(SEARCH(("CG"),(AC23))))</formula>
    </cfRule>
  </conditionalFormatting>
  <conditionalFormatting sqref="AH14 AM14 AR14 AW14 BB14 BG14 AH17 AM17 AR17 AW17 BB17 BG17 AH11 AM11 AR11 AW11 BB11 BG11">
    <cfRule type="containsText" dxfId="41" priority="69" operator="containsText" text="CG">
      <formula>NOT(ISERROR(SEARCH(("CG"),(AH11))))</formula>
    </cfRule>
  </conditionalFormatting>
  <conditionalFormatting sqref="AH32 AM32 AR32 AW32 BB32 BG32 AH23 AM23 AR23 AW23 BB23 BG23 AH26 AM26 AR26 AW26 BB26 BG26 AH29 AM29 AR29 AW29 BB29 BG29 AH20 AM20 AR20 AW20 BB20 BG20">
    <cfRule type="containsText" dxfId="40" priority="68" operator="containsText" text="CG">
      <formula>NOT(ISERROR(SEARCH(("CG"),(AH20))))</formula>
    </cfRule>
  </conditionalFormatting>
  <conditionalFormatting sqref="AP12:AS13 AU12:AX13 AZ12:BC13 BE12:BH13 AP15:AS16 AU15:AX16 AZ15:BC16 BE15:BH16 AP18:AS19 AU18:AX19 AZ18:BC19 BE18:BH19 AP21:AS22 AU21:AX22 AZ21:BC22 BE21:BH22 AP24:AS24 AU24:AX24 AZ24:BC24 BE24:BH24 AP27:AQ27 AU27:AV27 AZ27:BA27 BE27:BF27 AP30:AQ30 AU30:AV30 AZ30:BA30 BE30:BF30">
    <cfRule type="expression" dxfId="39" priority="9">
      <formula>AR14="CG"</formula>
    </cfRule>
  </conditionalFormatting>
  <conditionalFormatting sqref="AT12:AT13 AT15:AT16 AY15:AY16 AT18:AT19 AY18:AY19 AT21:AT22 AT24 AT27 AT30">
    <cfRule type="expression" dxfId="38" priority="54">
      <formula>BE14="CG"</formula>
    </cfRule>
  </conditionalFormatting>
  <conditionalFormatting sqref="AT25">
    <cfRule type="expression" dxfId="37" priority="43">
      <formula>BE30="CG"</formula>
    </cfRule>
  </conditionalFormatting>
  <conditionalFormatting sqref="AY12:AY13">
    <cfRule type="expression" dxfId="36" priority="64">
      <formula>BJ14="CG"</formula>
    </cfRule>
  </conditionalFormatting>
  <conditionalFormatting sqref="BD12:BD13 BD15:BD16 BD18:BD19">
    <cfRule type="expression" dxfId="35" priority="65">
      <formula>BN14="CG"</formula>
    </cfRule>
  </conditionalFormatting>
  <conditionalFormatting sqref="BI12:BI13 BI15:BI16 BI18:BI19">
    <cfRule type="expression" dxfId="34" priority="39">
      <formula>BR14="CG"</formula>
    </cfRule>
  </conditionalFormatting>
  <pageMargins left="0.37" right="0.55624355005159964" top="0.75" bottom="2.2590299277605776"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J1000"/>
  <sheetViews>
    <sheetView showGridLines="0" workbookViewId="0"/>
  </sheetViews>
  <sheetFormatPr baseColWidth="10" defaultColWidth="14.42578125" defaultRowHeight="15" customHeight="1" x14ac:dyDescent="0.25"/>
  <cols>
    <col min="1" max="1" width="20.140625" customWidth="1"/>
    <col min="2" max="3" width="4" customWidth="1"/>
    <col min="4" max="4" width="9.85546875" customWidth="1"/>
    <col min="5" max="8" width="4" customWidth="1"/>
    <col min="9" max="9" width="8.28515625" customWidth="1"/>
    <col min="10" max="13" width="4" customWidth="1"/>
    <col min="14" max="14" width="8" customWidth="1"/>
    <col min="15" max="16" width="3.85546875" customWidth="1"/>
    <col min="17" max="18" width="4" customWidth="1"/>
    <col min="19" max="19" width="8.7109375" customWidth="1"/>
    <col min="20" max="23" width="4" customWidth="1"/>
    <col min="24" max="24" width="8.7109375" customWidth="1"/>
    <col min="25" max="28" width="4" customWidth="1"/>
    <col min="29" max="29" width="7.140625" customWidth="1"/>
    <col min="30" max="33" width="4" customWidth="1"/>
    <col min="34" max="34" width="7.140625" customWidth="1"/>
    <col min="35" max="38" width="4" customWidth="1"/>
    <col min="39" max="39" width="7.140625" customWidth="1"/>
    <col min="40" max="43" width="4" customWidth="1"/>
    <col min="44" max="44" width="7.140625" customWidth="1"/>
    <col min="45" max="48" width="4" customWidth="1"/>
    <col min="49" max="49" width="7.140625" customWidth="1"/>
    <col min="50" max="53" width="4" customWidth="1"/>
    <col min="54" max="54" width="7.140625" customWidth="1"/>
    <col min="55" max="58" width="4" customWidth="1"/>
    <col min="59" max="59" width="7.140625" customWidth="1"/>
    <col min="60" max="61" width="4" customWidth="1"/>
    <col min="62" max="62" width="10.85546875" customWidth="1"/>
  </cols>
  <sheetData>
    <row r="1" spans="1:62"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row>
    <row r="2" spans="1:62" ht="15" customHeight="1" x14ac:dyDescent="0.25">
      <c r="A2" s="1"/>
      <c r="B2" s="214" t="str">
        <f>Formato!B6</f>
        <v xml:space="preserve">PROGRAMA DE INGENIERÍA DE SISTEMAS  
MODALIDAD: PRESENCIAL   </v>
      </c>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8"/>
      <c r="BJ2" s="1"/>
    </row>
    <row r="3" spans="1:62" x14ac:dyDescent="0.25">
      <c r="A3" s="1"/>
      <c r="B3" s="199"/>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40"/>
      <c r="BJ3" s="1"/>
    </row>
    <row r="4" spans="1:62" x14ac:dyDescent="0.25">
      <c r="A4" s="1"/>
      <c r="B4" s="199"/>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40"/>
      <c r="BJ4" s="1"/>
    </row>
    <row r="5" spans="1:62" x14ac:dyDescent="0.25">
      <c r="A5" s="1"/>
      <c r="B5" s="200"/>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7"/>
      <c r="BJ5" s="1"/>
    </row>
    <row r="6" spans="1:62" ht="15.75"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row>
    <row r="7" spans="1:62" ht="18" customHeight="1" x14ac:dyDescent="0.25">
      <c r="A7" s="1"/>
      <c r="B7" s="195" t="s">
        <v>22</v>
      </c>
      <c r="C7" s="148"/>
      <c r="D7" s="148"/>
      <c r="E7" s="148"/>
      <c r="F7" s="142"/>
      <c r="G7" s="195" t="s">
        <v>23</v>
      </c>
      <c r="H7" s="148"/>
      <c r="I7" s="148"/>
      <c r="J7" s="148"/>
      <c r="K7" s="142"/>
      <c r="L7" s="195" t="s">
        <v>24</v>
      </c>
      <c r="M7" s="148"/>
      <c r="N7" s="148"/>
      <c r="O7" s="148"/>
      <c r="P7" s="142"/>
      <c r="Q7" s="195" t="s">
        <v>25</v>
      </c>
      <c r="R7" s="148"/>
      <c r="S7" s="148"/>
      <c r="T7" s="148"/>
      <c r="U7" s="142"/>
      <c r="V7" s="195" t="s">
        <v>26</v>
      </c>
      <c r="W7" s="148"/>
      <c r="X7" s="148"/>
      <c r="Y7" s="148"/>
      <c r="Z7" s="142"/>
      <c r="AA7" s="195" t="s">
        <v>27</v>
      </c>
      <c r="AB7" s="148"/>
      <c r="AC7" s="148"/>
      <c r="AD7" s="148"/>
      <c r="AE7" s="142"/>
      <c r="AF7" s="195" t="s">
        <v>28</v>
      </c>
      <c r="AG7" s="148"/>
      <c r="AH7" s="148"/>
      <c r="AI7" s="148"/>
      <c r="AJ7" s="142"/>
      <c r="AK7" s="195" t="s">
        <v>29</v>
      </c>
      <c r="AL7" s="148"/>
      <c r="AM7" s="148"/>
      <c r="AN7" s="148"/>
      <c r="AO7" s="142"/>
      <c r="AP7" s="195" t="s">
        <v>30</v>
      </c>
      <c r="AQ7" s="148"/>
      <c r="AR7" s="148"/>
      <c r="AS7" s="148"/>
      <c r="AT7" s="142"/>
      <c r="AU7" s="195" t="s">
        <v>31</v>
      </c>
      <c r="AV7" s="148"/>
      <c r="AW7" s="148"/>
      <c r="AX7" s="148"/>
      <c r="AY7" s="142"/>
      <c r="AZ7" s="195" t="s">
        <v>32</v>
      </c>
      <c r="BA7" s="148"/>
      <c r="BB7" s="148"/>
      <c r="BC7" s="148"/>
      <c r="BD7" s="142"/>
      <c r="BE7" s="195" t="s">
        <v>33</v>
      </c>
      <c r="BF7" s="148"/>
      <c r="BG7" s="148"/>
      <c r="BH7" s="148"/>
      <c r="BI7" s="142"/>
      <c r="BJ7" s="1"/>
    </row>
    <row r="8" spans="1:62" ht="18" customHeight="1" x14ac:dyDescent="0.25">
      <c r="A8" s="1"/>
      <c r="B8" s="30" t="s">
        <v>11</v>
      </c>
      <c r="C8" s="30" t="s">
        <v>15</v>
      </c>
      <c r="D8" s="30" t="s">
        <v>19</v>
      </c>
      <c r="E8" s="30" t="s">
        <v>13</v>
      </c>
      <c r="F8" s="30" t="s">
        <v>17</v>
      </c>
      <c r="G8" s="30" t="s">
        <v>11</v>
      </c>
      <c r="H8" s="30" t="s">
        <v>15</v>
      </c>
      <c r="I8" s="30" t="s">
        <v>19</v>
      </c>
      <c r="J8" s="30" t="s">
        <v>13</v>
      </c>
      <c r="K8" s="30" t="s">
        <v>17</v>
      </c>
      <c r="L8" s="30" t="s">
        <v>11</v>
      </c>
      <c r="M8" s="30" t="s">
        <v>15</v>
      </c>
      <c r="N8" s="30" t="s">
        <v>19</v>
      </c>
      <c r="O8" s="30" t="s">
        <v>13</v>
      </c>
      <c r="P8" s="30" t="s">
        <v>17</v>
      </c>
      <c r="Q8" s="30" t="s">
        <v>11</v>
      </c>
      <c r="R8" s="30" t="s">
        <v>15</v>
      </c>
      <c r="S8" s="30" t="s">
        <v>19</v>
      </c>
      <c r="T8" s="30" t="s">
        <v>13</v>
      </c>
      <c r="U8" s="30" t="s">
        <v>17</v>
      </c>
      <c r="V8" s="30" t="s">
        <v>11</v>
      </c>
      <c r="W8" s="30" t="s">
        <v>15</v>
      </c>
      <c r="X8" s="30" t="s">
        <v>19</v>
      </c>
      <c r="Y8" s="30" t="s">
        <v>13</v>
      </c>
      <c r="Z8" s="30" t="s">
        <v>17</v>
      </c>
      <c r="AA8" s="30" t="s">
        <v>11</v>
      </c>
      <c r="AB8" s="30" t="s">
        <v>15</v>
      </c>
      <c r="AC8" s="30" t="s">
        <v>19</v>
      </c>
      <c r="AD8" s="30" t="s">
        <v>13</v>
      </c>
      <c r="AE8" s="30" t="s">
        <v>17</v>
      </c>
      <c r="AF8" s="30" t="s">
        <v>11</v>
      </c>
      <c r="AG8" s="30" t="s">
        <v>15</v>
      </c>
      <c r="AH8" s="30" t="s">
        <v>19</v>
      </c>
      <c r="AI8" s="30" t="s">
        <v>13</v>
      </c>
      <c r="AJ8" s="30" t="s">
        <v>17</v>
      </c>
      <c r="AK8" s="30" t="s">
        <v>11</v>
      </c>
      <c r="AL8" s="30" t="s">
        <v>15</v>
      </c>
      <c r="AM8" s="30" t="s">
        <v>19</v>
      </c>
      <c r="AN8" s="30" t="s">
        <v>13</v>
      </c>
      <c r="AO8" s="30" t="s">
        <v>17</v>
      </c>
      <c r="AP8" s="30" t="s">
        <v>11</v>
      </c>
      <c r="AQ8" s="30" t="s">
        <v>15</v>
      </c>
      <c r="AR8" s="30" t="s">
        <v>19</v>
      </c>
      <c r="AS8" s="30" t="s">
        <v>13</v>
      </c>
      <c r="AT8" s="30" t="s">
        <v>17</v>
      </c>
      <c r="AU8" s="30" t="s">
        <v>11</v>
      </c>
      <c r="AV8" s="30" t="s">
        <v>15</v>
      </c>
      <c r="AW8" s="30" t="s">
        <v>19</v>
      </c>
      <c r="AX8" s="30" t="s">
        <v>13</v>
      </c>
      <c r="AY8" s="30" t="s">
        <v>17</v>
      </c>
      <c r="AZ8" s="30" t="s">
        <v>11</v>
      </c>
      <c r="BA8" s="30" t="s">
        <v>15</v>
      </c>
      <c r="BB8" s="30" t="s">
        <v>19</v>
      </c>
      <c r="BC8" s="30" t="s">
        <v>13</v>
      </c>
      <c r="BD8" s="30" t="s">
        <v>17</v>
      </c>
      <c r="BE8" s="30" t="s">
        <v>11</v>
      </c>
      <c r="BF8" s="30" t="s">
        <v>15</v>
      </c>
      <c r="BG8" s="30" t="s">
        <v>19</v>
      </c>
      <c r="BH8" s="30" t="s">
        <v>13</v>
      </c>
      <c r="BI8" s="30" t="s">
        <v>17</v>
      </c>
      <c r="BJ8" s="1"/>
    </row>
    <row r="9" spans="1:62" ht="25.5" customHeight="1" x14ac:dyDescent="0.25">
      <c r="A9" s="35"/>
      <c r="B9" s="159" t="str">
        <f>Formato!B13</f>
        <v xml:space="preserve">Introducción a la Ingeniería </v>
      </c>
      <c r="C9" s="129"/>
      <c r="D9" s="129"/>
      <c r="E9" s="129"/>
      <c r="F9" s="130"/>
      <c r="G9" s="159" t="str">
        <f>Formato!G13</f>
        <v>Teoría General de Sistemas y Pensamiento Sistémico</v>
      </c>
      <c r="H9" s="129"/>
      <c r="I9" s="129"/>
      <c r="J9" s="129"/>
      <c r="K9" s="130"/>
      <c r="L9" s="159" t="str">
        <f>Formato!L13</f>
        <v>Álgebra Líneal</v>
      </c>
      <c r="M9" s="129"/>
      <c r="N9" s="129"/>
      <c r="O9" s="129"/>
      <c r="P9" s="130"/>
      <c r="Q9" s="159" t="str">
        <f>Formato!Q13</f>
        <v>Fundamentos de Mecánica</v>
      </c>
      <c r="R9" s="129"/>
      <c r="S9" s="129"/>
      <c r="T9" s="129"/>
      <c r="U9" s="130"/>
      <c r="V9" s="159" t="str">
        <f>Formato!V13</f>
        <v>Fundamentos de Electricidad y Magnetismo</v>
      </c>
      <c r="W9" s="129"/>
      <c r="X9" s="129"/>
      <c r="Y9" s="129"/>
      <c r="Z9" s="130"/>
      <c r="AA9" s="159" t="str">
        <f>Formato!AA13</f>
        <v>Matemáticas Discretas</v>
      </c>
      <c r="AB9" s="129"/>
      <c r="AC9" s="129"/>
      <c r="AD9" s="129"/>
      <c r="AE9" s="130"/>
      <c r="AF9" s="159" t="str">
        <f>Formato!AF13</f>
        <v>Seminario de investigación</v>
      </c>
      <c r="AG9" s="129"/>
      <c r="AH9" s="129"/>
      <c r="AI9" s="129"/>
      <c r="AJ9" s="130"/>
      <c r="AK9" s="159" t="str">
        <f>Formato!AK13</f>
        <v xml:space="preserve">Opción de Grado </v>
      </c>
      <c r="AL9" s="129"/>
      <c r="AM9" s="129"/>
      <c r="AN9" s="129"/>
      <c r="AO9" s="130"/>
      <c r="AP9" s="159" t="str">
        <f>Formato!AP13</f>
        <v xml:space="preserve">Práctica Empresarial </v>
      </c>
      <c r="AQ9" s="129"/>
      <c r="AR9" s="129"/>
      <c r="AS9" s="129"/>
      <c r="AT9" s="130"/>
      <c r="AU9" s="159">
        <f>Formato!AU13</f>
        <v>0</v>
      </c>
      <c r="AV9" s="129"/>
      <c r="AW9" s="129"/>
      <c r="AX9" s="129"/>
      <c r="AY9" s="130"/>
      <c r="AZ9" s="159">
        <f>Formato!AZ13</f>
        <v>0</v>
      </c>
      <c r="BA9" s="129"/>
      <c r="BB9" s="129"/>
      <c r="BC9" s="129"/>
      <c r="BD9" s="130"/>
      <c r="BE9" s="159">
        <f>Formato!BE13</f>
        <v>0</v>
      </c>
      <c r="BF9" s="129"/>
      <c r="BG9" s="129"/>
      <c r="BH9" s="129"/>
      <c r="BI9" s="130"/>
      <c r="BJ9" s="35"/>
    </row>
    <row r="10" spans="1:62" ht="25.5" customHeight="1" x14ac:dyDescent="0.25">
      <c r="A10" s="35"/>
      <c r="B10" s="131"/>
      <c r="C10" s="132"/>
      <c r="D10" s="132"/>
      <c r="E10" s="132"/>
      <c r="F10" s="133"/>
      <c r="G10" s="131"/>
      <c r="H10" s="132"/>
      <c r="I10" s="132"/>
      <c r="J10" s="132"/>
      <c r="K10" s="133"/>
      <c r="L10" s="131"/>
      <c r="M10" s="132"/>
      <c r="N10" s="132"/>
      <c r="O10" s="132"/>
      <c r="P10" s="133"/>
      <c r="Q10" s="131"/>
      <c r="R10" s="132"/>
      <c r="S10" s="132"/>
      <c r="T10" s="132"/>
      <c r="U10" s="133"/>
      <c r="V10" s="131"/>
      <c r="W10" s="132"/>
      <c r="X10" s="132"/>
      <c r="Y10" s="132"/>
      <c r="Z10" s="133"/>
      <c r="AA10" s="131"/>
      <c r="AB10" s="132"/>
      <c r="AC10" s="132"/>
      <c r="AD10" s="132"/>
      <c r="AE10" s="133"/>
      <c r="AF10" s="131"/>
      <c r="AG10" s="132"/>
      <c r="AH10" s="132"/>
      <c r="AI10" s="132"/>
      <c r="AJ10" s="133"/>
      <c r="AK10" s="131"/>
      <c r="AL10" s="132"/>
      <c r="AM10" s="132"/>
      <c r="AN10" s="132"/>
      <c r="AO10" s="133"/>
      <c r="AP10" s="131"/>
      <c r="AQ10" s="132"/>
      <c r="AR10" s="132"/>
      <c r="AS10" s="132"/>
      <c r="AT10" s="133"/>
      <c r="AU10" s="131"/>
      <c r="AV10" s="132"/>
      <c r="AW10" s="132"/>
      <c r="AX10" s="132"/>
      <c r="AY10" s="133"/>
      <c r="AZ10" s="131"/>
      <c r="BA10" s="132"/>
      <c r="BB10" s="132"/>
      <c r="BC10" s="132"/>
      <c r="BD10" s="133"/>
      <c r="BE10" s="131"/>
      <c r="BF10" s="132"/>
      <c r="BG10" s="132"/>
      <c r="BH10" s="132"/>
      <c r="BI10" s="133"/>
      <c r="BJ10" s="35"/>
    </row>
    <row r="11" spans="1:62" x14ac:dyDescent="0.25">
      <c r="A11" s="1"/>
      <c r="B11" s="8">
        <f>Formato!B15</f>
        <v>2</v>
      </c>
      <c r="C11" s="8">
        <f>Formato!C15</f>
        <v>2</v>
      </c>
      <c r="D11" s="8" t="str">
        <f>Formato!D15</f>
        <v>CE</v>
      </c>
      <c r="E11" s="8" t="str">
        <f>Formato!E15</f>
        <v>O</v>
      </c>
      <c r="F11" s="8">
        <f>Formato!F15</f>
        <v>6</v>
      </c>
      <c r="G11" s="8">
        <f>Formato!G15</f>
        <v>2</v>
      </c>
      <c r="H11" s="8">
        <f>Formato!H15</f>
        <v>2</v>
      </c>
      <c r="I11" s="8" t="str">
        <f>Formato!I15</f>
        <v>CE</v>
      </c>
      <c r="J11" s="8" t="str">
        <f>Formato!J15</f>
        <v>O</v>
      </c>
      <c r="K11" s="8">
        <f>Formato!K15</f>
        <v>6</v>
      </c>
      <c r="L11" s="8">
        <f>Formato!L15</f>
        <v>3</v>
      </c>
      <c r="M11" s="8">
        <f>Formato!M15</f>
        <v>3</v>
      </c>
      <c r="N11" s="8" t="str">
        <f>Formato!N15</f>
        <v>CE</v>
      </c>
      <c r="O11" s="8" t="str">
        <f>Formato!O15</f>
        <v>O</v>
      </c>
      <c r="P11" s="8">
        <f>Formato!P15</f>
        <v>9</v>
      </c>
      <c r="Q11" s="8">
        <f>Formato!Q15</f>
        <v>4</v>
      </c>
      <c r="R11" s="8">
        <f>Formato!R15</f>
        <v>4</v>
      </c>
      <c r="S11" s="8" t="str">
        <f>Formato!S15</f>
        <v>CE</v>
      </c>
      <c r="T11" s="8" t="str">
        <f>Formato!T15</f>
        <v>O</v>
      </c>
      <c r="U11" s="8">
        <f>Formato!U15</f>
        <v>12</v>
      </c>
      <c r="V11" s="8">
        <f>Formato!V15</f>
        <v>4</v>
      </c>
      <c r="W11" s="8">
        <f>Formato!W15</f>
        <v>4</v>
      </c>
      <c r="X11" s="8" t="str">
        <f>Formato!X15</f>
        <v>CE</v>
      </c>
      <c r="Y11" s="8" t="str">
        <f>Formato!Y15</f>
        <v>O</v>
      </c>
      <c r="Z11" s="8">
        <f>Formato!Z15</f>
        <v>12</v>
      </c>
      <c r="AA11" s="8">
        <f>Formato!AA15</f>
        <v>3</v>
      </c>
      <c r="AB11" s="8">
        <f>Formato!AB15</f>
        <v>3</v>
      </c>
      <c r="AC11" s="8" t="str">
        <f>Formato!AC15</f>
        <v>CE</v>
      </c>
      <c r="AD11" s="8" t="str">
        <f>Formato!AD15</f>
        <v>O</v>
      </c>
      <c r="AE11" s="8">
        <f>Formato!AE15</f>
        <v>9</v>
      </c>
      <c r="AF11" s="8">
        <f>Formato!AF15</f>
        <v>2</v>
      </c>
      <c r="AG11" s="8">
        <f>Formato!AG15</f>
        <v>2</v>
      </c>
      <c r="AH11" s="8" t="str">
        <f>Formato!AH15</f>
        <v>CE</v>
      </c>
      <c r="AI11" s="8" t="str">
        <f>Formato!AI15</f>
        <v>O</v>
      </c>
      <c r="AJ11" s="8">
        <f>Formato!AJ15</f>
        <v>6</v>
      </c>
      <c r="AK11" s="8">
        <f>Formato!AK15</f>
        <v>2</v>
      </c>
      <c r="AL11" s="8">
        <f>Formato!AL15</f>
        <v>1</v>
      </c>
      <c r="AM11" s="8" t="str">
        <f>Formato!AM15</f>
        <v>CE</v>
      </c>
      <c r="AN11" s="8" t="str">
        <f>Formato!AN15</f>
        <v>O</v>
      </c>
      <c r="AO11" s="8">
        <f>Formato!AO15</f>
        <v>7</v>
      </c>
      <c r="AP11" s="8">
        <f>Formato!AP15</f>
        <v>6</v>
      </c>
      <c r="AQ11" s="8">
        <f>Formato!AQ15</f>
        <v>1</v>
      </c>
      <c r="AR11" s="8" t="str">
        <f>Formato!AR15</f>
        <v>CE</v>
      </c>
      <c r="AS11" s="8" t="str">
        <f>Formato!AS15</f>
        <v>O</v>
      </c>
      <c r="AT11" s="8">
        <f>Formato!AT15</f>
        <v>17</v>
      </c>
      <c r="AU11" s="8">
        <f>Formato!AU15</f>
        <v>0</v>
      </c>
      <c r="AV11" s="8">
        <f>Formato!AV15</f>
        <v>0</v>
      </c>
      <c r="AW11" s="8">
        <f>Formato!AW15</f>
        <v>0</v>
      </c>
      <c r="AX11" s="8">
        <f>Formato!AX15</f>
        <v>0</v>
      </c>
      <c r="AY11" s="8">
        <f>Formato!AY15</f>
        <v>0</v>
      </c>
      <c r="AZ11" s="8">
        <f>Formato!AZ15</f>
        <v>0</v>
      </c>
      <c r="BA11" s="8">
        <f>Formato!BA15</f>
        <v>0</v>
      </c>
      <c r="BB11" s="8">
        <f>Formato!BB15</f>
        <v>0</v>
      </c>
      <c r="BC11" s="8">
        <f>Formato!BC15</f>
        <v>0</v>
      </c>
      <c r="BD11" s="8">
        <f>Formato!BD15</f>
        <v>0</v>
      </c>
      <c r="BE11" s="8">
        <f>Formato!BE15</f>
        <v>0</v>
      </c>
      <c r="BF11" s="8">
        <f>Formato!BF15</f>
        <v>0</v>
      </c>
      <c r="BG11" s="8">
        <f>Formato!BG15</f>
        <v>0</v>
      </c>
      <c r="BH11" s="8">
        <f>Formato!BH15</f>
        <v>0</v>
      </c>
      <c r="BI11" s="8">
        <f>Formato!BI15</f>
        <v>0</v>
      </c>
      <c r="BJ11" s="1"/>
    </row>
    <row r="12" spans="1:62" ht="24.75" customHeight="1" x14ac:dyDescent="0.25">
      <c r="A12" s="35"/>
      <c r="B12" s="159" t="str">
        <f>Formato!B16</f>
        <v>Fundamentos de Matemáticas</v>
      </c>
      <c r="C12" s="129"/>
      <c r="D12" s="129"/>
      <c r="E12" s="129"/>
      <c r="F12" s="130"/>
      <c r="G12" s="159" t="str">
        <f>Formato!G16</f>
        <v xml:space="preserve">Cálculo Diferencial </v>
      </c>
      <c r="H12" s="129"/>
      <c r="I12" s="129"/>
      <c r="J12" s="129"/>
      <c r="K12" s="130"/>
      <c r="L12" s="159" t="str">
        <f>Formato!L16</f>
        <v xml:space="preserve">Cálculo Integral </v>
      </c>
      <c r="M12" s="129"/>
      <c r="N12" s="129"/>
      <c r="O12" s="129"/>
      <c r="P12" s="130"/>
      <c r="Q12" s="159" t="str">
        <f>Formato!Q16</f>
        <v>Ecuaciones Diferenciales</v>
      </c>
      <c r="R12" s="129"/>
      <c r="S12" s="129"/>
      <c r="T12" s="129"/>
      <c r="U12" s="130"/>
      <c r="V12" s="159" t="str">
        <f>Formato!V16</f>
        <v>Estadística Descriptiva</v>
      </c>
      <c r="W12" s="129"/>
      <c r="X12" s="129"/>
      <c r="Y12" s="129"/>
      <c r="Z12" s="130"/>
      <c r="AA12" s="159" t="str">
        <f>Formato!AA16</f>
        <v>Estadística Inferencial</v>
      </c>
      <c r="AB12" s="129"/>
      <c r="AC12" s="129"/>
      <c r="AD12" s="129"/>
      <c r="AE12" s="130"/>
      <c r="AF12" s="159" t="str">
        <f>Formato!AF16</f>
        <v>Electiva I</v>
      </c>
      <c r="AG12" s="129"/>
      <c r="AH12" s="129"/>
      <c r="AI12" s="129"/>
      <c r="AJ12" s="130"/>
      <c r="AK12" s="159" t="str">
        <f>Formato!AK16</f>
        <v xml:space="preserve">Electiva II </v>
      </c>
      <c r="AL12" s="129"/>
      <c r="AM12" s="129"/>
      <c r="AN12" s="129"/>
      <c r="AO12" s="130"/>
      <c r="AP12" s="159" t="str">
        <f>Formato!AP16</f>
        <v xml:space="preserve">Electiva III </v>
      </c>
      <c r="AQ12" s="129"/>
      <c r="AR12" s="129"/>
      <c r="AS12" s="129"/>
      <c r="AT12" s="130"/>
      <c r="AU12" s="159">
        <f>Formato!AU16</f>
        <v>0</v>
      </c>
      <c r="AV12" s="129"/>
      <c r="AW12" s="129"/>
      <c r="AX12" s="129"/>
      <c r="AY12" s="130"/>
      <c r="AZ12" s="159">
        <f>Formato!AZ16</f>
        <v>0</v>
      </c>
      <c r="BA12" s="129"/>
      <c r="BB12" s="129"/>
      <c r="BC12" s="129"/>
      <c r="BD12" s="130"/>
      <c r="BE12" s="159">
        <f>Formato!BE16</f>
        <v>0</v>
      </c>
      <c r="BF12" s="129"/>
      <c r="BG12" s="129"/>
      <c r="BH12" s="129"/>
      <c r="BI12" s="130"/>
      <c r="BJ12" s="35"/>
    </row>
    <row r="13" spans="1:62" ht="24.75" customHeight="1" x14ac:dyDescent="0.25">
      <c r="A13" s="35"/>
      <c r="B13" s="131"/>
      <c r="C13" s="132"/>
      <c r="D13" s="132"/>
      <c r="E13" s="132"/>
      <c r="F13" s="133"/>
      <c r="G13" s="131"/>
      <c r="H13" s="132"/>
      <c r="I13" s="132"/>
      <c r="J13" s="132"/>
      <c r="K13" s="133"/>
      <c r="L13" s="131"/>
      <c r="M13" s="132"/>
      <c r="N13" s="132"/>
      <c r="O13" s="132"/>
      <c r="P13" s="133"/>
      <c r="Q13" s="131"/>
      <c r="R13" s="132"/>
      <c r="S13" s="132"/>
      <c r="T13" s="132"/>
      <c r="U13" s="133"/>
      <c r="V13" s="131"/>
      <c r="W13" s="132"/>
      <c r="X13" s="132"/>
      <c r="Y13" s="132"/>
      <c r="Z13" s="133"/>
      <c r="AA13" s="131"/>
      <c r="AB13" s="132"/>
      <c r="AC13" s="132"/>
      <c r="AD13" s="132"/>
      <c r="AE13" s="133"/>
      <c r="AF13" s="131"/>
      <c r="AG13" s="132"/>
      <c r="AH13" s="132"/>
      <c r="AI13" s="132"/>
      <c r="AJ13" s="133"/>
      <c r="AK13" s="131"/>
      <c r="AL13" s="132"/>
      <c r="AM13" s="132"/>
      <c r="AN13" s="132"/>
      <c r="AO13" s="133"/>
      <c r="AP13" s="131"/>
      <c r="AQ13" s="132"/>
      <c r="AR13" s="132"/>
      <c r="AS13" s="132"/>
      <c r="AT13" s="133"/>
      <c r="AU13" s="131"/>
      <c r="AV13" s="132"/>
      <c r="AW13" s="132"/>
      <c r="AX13" s="132"/>
      <c r="AY13" s="133"/>
      <c r="AZ13" s="131"/>
      <c r="BA13" s="132"/>
      <c r="BB13" s="132"/>
      <c r="BC13" s="132"/>
      <c r="BD13" s="133"/>
      <c r="BE13" s="131"/>
      <c r="BF13" s="132"/>
      <c r="BG13" s="132"/>
      <c r="BH13" s="132"/>
      <c r="BI13" s="133"/>
      <c r="BJ13" s="35"/>
    </row>
    <row r="14" spans="1:62" x14ac:dyDescent="0.25">
      <c r="A14" s="1"/>
      <c r="B14" s="8">
        <f>Formato!B18</f>
        <v>3</v>
      </c>
      <c r="C14" s="8">
        <f>Formato!C18</f>
        <v>3</v>
      </c>
      <c r="D14" s="8" t="str">
        <f>Formato!D18</f>
        <v>CE</v>
      </c>
      <c r="E14" s="8" t="str">
        <f>Formato!E18</f>
        <v>O</v>
      </c>
      <c r="F14" s="8">
        <f>Formato!F18</f>
        <v>9</v>
      </c>
      <c r="G14" s="8">
        <f>Formato!G18</f>
        <v>3</v>
      </c>
      <c r="H14" s="8">
        <f>Formato!H18</f>
        <v>3</v>
      </c>
      <c r="I14" s="8" t="str">
        <f>Formato!I18</f>
        <v>CE</v>
      </c>
      <c r="J14" s="8" t="str">
        <f>Formato!J18</f>
        <v>O</v>
      </c>
      <c r="K14" s="8">
        <f>Formato!K18</f>
        <v>9</v>
      </c>
      <c r="L14" s="8">
        <f>Formato!L18</f>
        <v>3</v>
      </c>
      <c r="M14" s="8">
        <f>Formato!M18</f>
        <v>3</v>
      </c>
      <c r="N14" s="8" t="str">
        <f>Formato!N18</f>
        <v>CE</v>
      </c>
      <c r="O14" s="8" t="str">
        <f>Formato!O18</f>
        <v>O</v>
      </c>
      <c r="P14" s="8">
        <f>Formato!P18</f>
        <v>9</v>
      </c>
      <c r="Q14" s="8">
        <f>Formato!Q18</f>
        <v>3</v>
      </c>
      <c r="R14" s="8">
        <f>Formato!R18</f>
        <v>3</v>
      </c>
      <c r="S14" s="8" t="str">
        <f>Formato!S18</f>
        <v>CE</v>
      </c>
      <c r="T14" s="8" t="str">
        <f>Formato!T18</f>
        <v>O</v>
      </c>
      <c r="U14" s="8">
        <f>Formato!U18</f>
        <v>9</v>
      </c>
      <c r="V14" s="8">
        <f>Formato!V18</f>
        <v>3</v>
      </c>
      <c r="W14" s="8">
        <f>Formato!W18</f>
        <v>3</v>
      </c>
      <c r="X14" s="8" t="str">
        <f>Formato!X18</f>
        <v>CE</v>
      </c>
      <c r="Y14" s="8" t="str">
        <f>Formato!Y18</f>
        <v>O</v>
      </c>
      <c r="Z14" s="8">
        <f>Formato!Z18</f>
        <v>9</v>
      </c>
      <c r="AA14" s="8">
        <f>Formato!AA18</f>
        <v>3</v>
      </c>
      <c r="AB14" s="8">
        <f>Formato!AB18</f>
        <v>3</v>
      </c>
      <c r="AC14" s="8" t="str">
        <f>Formato!AC18</f>
        <v>CE</v>
      </c>
      <c r="AD14" s="8" t="str">
        <f>Formato!AD18</f>
        <v>O</v>
      </c>
      <c r="AE14" s="8">
        <f>Formato!AE18</f>
        <v>9</v>
      </c>
      <c r="AF14" s="8">
        <f>Formato!AF18</f>
        <v>3</v>
      </c>
      <c r="AG14" s="8">
        <f>Formato!AG18</f>
        <v>3</v>
      </c>
      <c r="AH14" s="8" t="str">
        <f>Formato!AH18</f>
        <v>CE</v>
      </c>
      <c r="AI14" s="8" t="str">
        <f>Formato!AI18</f>
        <v>E</v>
      </c>
      <c r="AJ14" s="8">
        <f>Formato!AJ18</f>
        <v>9</v>
      </c>
      <c r="AK14" s="8">
        <f>Formato!AK18</f>
        <v>3</v>
      </c>
      <c r="AL14" s="8">
        <f>Formato!AL18</f>
        <v>3</v>
      </c>
      <c r="AM14" s="8" t="str">
        <f>Formato!AM18</f>
        <v>CE</v>
      </c>
      <c r="AN14" s="8" t="str">
        <f>Formato!AN18</f>
        <v>E</v>
      </c>
      <c r="AO14" s="8">
        <f>Formato!AO18</f>
        <v>9</v>
      </c>
      <c r="AP14" s="8">
        <f>Formato!AP18</f>
        <v>3</v>
      </c>
      <c r="AQ14" s="8">
        <f>Formato!AQ18</f>
        <v>3</v>
      </c>
      <c r="AR14" s="8" t="str">
        <f>Formato!AR18</f>
        <v>CE</v>
      </c>
      <c r="AS14" s="8" t="str">
        <f>Formato!AS18</f>
        <v>E</v>
      </c>
      <c r="AT14" s="8">
        <f>Formato!AT18</f>
        <v>6</v>
      </c>
      <c r="AU14" s="8">
        <f>Formato!AU18</f>
        <v>0</v>
      </c>
      <c r="AV14" s="8">
        <f>Formato!AV18</f>
        <v>0</v>
      </c>
      <c r="AW14" s="8">
        <f>Formato!AW18</f>
        <v>0</v>
      </c>
      <c r="AX14" s="8">
        <f>Formato!AX18</f>
        <v>0</v>
      </c>
      <c r="AY14" s="8">
        <f>Formato!AY18</f>
        <v>0</v>
      </c>
      <c r="AZ14" s="8">
        <f>Formato!AZ18</f>
        <v>0</v>
      </c>
      <c r="BA14" s="8">
        <f>Formato!BA18</f>
        <v>0</v>
      </c>
      <c r="BB14" s="8">
        <f>Formato!BB18</f>
        <v>0</v>
      </c>
      <c r="BC14" s="8">
        <f>Formato!BC18</f>
        <v>0</v>
      </c>
      <c r="BD14" s="8">
        <f>Formato!BD18</f>
        <v>0</v>
      </c>
      <c r="BE14" s="8">
        <f>Formato!BE18</f>
        <v>0</v>
      </c>
      <c r="BF14" s="8">
        <f>Formato!BF18</f>
        <v>0</v>
      </c>
      <c r="BG14" s="8">
        <f>Formato!BG18</f>
        <v>0</v>
      </c>
      <c r="BH14" s="8">
        <f>Formato!BH18</f>
        <v>0</v>
      </c>
      <c r="BI14" s="8">
        <f>Formato!BI18</f>
        <v>0</v>
      </c>
      <c r="BJ14" s="1"/>
    </row>
    <row r="15" spans="1:62" ht="25.5" customHeight="1" x14ac:dyDescent="0.25">
      <c r="A15" s="35"/>
      <c r="B15" s="159" t="str">
        <f>Formato!B19</f>
        <v>Lógica Computacional y Programación</v>
      </c>
      <c r="C15" s="129"/>
      <c r="D15" s="129"/>
      <c r="E15" s="129"/>
      <c r="F15" s="130"/>
      <c r="G15" s="159" t="str">
        <f>Formato!G19</f>
        <v>Programación Orientada a Objetos</v>
      </c>
      <c r="H15" s="129"/>
      <c r="I15" s="129"/>
      <c r="J15" s="129"/>
      <c r="K15" s="130"/>
      <c r="L15" s="159" t="str">
        <f>Formato!L19</f>
        <v>Estructuras de Datos</v>
      </c>
      <c r="M15" s="129"/>
      <c r="N15" s="129"/>
      <c r="O15" s="129"/>
      <c r="P15" s="130"/>
      <c r="Q15" s="159" t="str">
        <f>Formato!Q19</f>
        <v>Programación Web I</v>
      </c>
      <c r="R15" s="129"/>
      <c r="S15" s="129"/>
      <c r="T15" s="129"/>
      <c r="U15" s="130"/>
      <c r="V15" s="159" t="str">
        <f>Formato!V19</f>
        <v>Programación Web II</v>
      </c>
      <c r="W15" s="129"/>
      <c r="X15" s="129"/>
      <c r="Y15" s="129"/>
      <c r="Z15" s="130"/>
      <c r="AA15" s="159" t="str">
        <f>Formato!AA19</f>
        <v>Desarrollo de Aplicaciones Móviles</v>
      </c>
      <c r="AB15" s="129"/>
      <c r="AC15" s="129"/>
      <c r="AD15" s="129"/>
      <c r="AE15" s="130"/>
      <c r="AF15" s="159" t="str">
        <f>Formato!AF19</f>
        <v>Gestión de Servicios en TI</v>
      </c>
      <c r="AG15" s="129"/>
      <c r="AH15" s="129"/>
      <c r="AI15" s="129"/>
      <c r="AJ15" s="130"/>
      <c r="AK15" s="159" t="str">
        <f>Formato!AK19</f>
        <v>Innovación y Emprendimiento</v>
      </c>
      <c r="AL15" s="129"/>
      <c r="AM15" s="129"/>
      <c r="AN15" s="129"/>
      <c r="AO15" s="130"/>
      <c r="AP15" s="159" t="str">
        <f>Formato!AP19</f>
        <v>Electiva IV</v>
      </c>
      <c r="AQ15" s="129"/>
      <c r="AR15" s="129"/>
      <c r="AS15" s="129"/>
      <c r="AT15" s="130"/>
      <c r="AU15" s="159">
        <f>Formato!AU19</f>
        <v>0</v>
      </c>
      <c r="AV15" s="129"/>
      <c r="AW15" s="129"/>
      <c r="AX15" s="129"/>
      <c r="AY15" s="130"/>
      <c r="AZ15" s="159">
        <f>Formato!AZ19</f>
        <v>0</v>
      </c>
      <c r="BA15" s="129"/>
      <c r="BB15" s="129"/>
      <c r="BC15" s="129"/>
      <c r="BD15" s="130"/>
      <c r="BE15" s="159">
        <f>Formato!BE19</f>
        <v>0</v>
      </c>
      <c r="BF15" s="129"/>
      <c r="BG15" s="129"/>
      <c r="BH15" s="129"/>
      <c r="BI15" s="130"/>
      <c r="BJ15" s="35"/>
    </row>
    <row r="16" spans="1:62" ht="25.5" customHeight="1" x14ac:dyDescent="0.25">
      <c r="A16" s="35"/>
      <c r="B16" s="131"/>
      <c r="C16" s="132"/>
      <c r="D16" s="132"/>
      <c r="E16" s="132"/>
      <c r="F16" s="133"/>
      <c r="G16" s="131"/>
      <c r="H16" s="132"/>
      <c r="I16" s="132"/>
      <c r="J16" s="132"/>
      <c r="K16" s="133"/>
      <c r="L16" s="131"/>
      <c r="M16" s="132"/>
      <c r="N16" s="132"/>
      <c r="O16" s="132"/>
      <c r="P16" s="133"/>
      <c r="Q16" s="131"/>
      <c r="R16" s="132"/>
      <c r="S16" s="132"/>
      <c r="T16" s="132"/>
      <c r="U16" s="133"/>
      <c r="V16" s="131"/>
      <c r="W16" s="132"/>
      <c r="X16" s="132"/>
      <c r="Y16" s="132"/>
      <c r="Z16" s="133"/>
      <c r="AA16" s="131"/>
      <c r="AB16" s="132"/>
      <c r="AC16" s="132"/>
      <c r="AD16" s="132"/>
      <c r="AE16" s="133"/>
      <c r="AF16" s="131"/>
      <c r="AG16" s="132"/>
      <c r="AH16" s="132"/>
      <c r="AI16" s="132"/>
      <c r="AJ16" s="133"/>
      <c r="AK16" s="131"/>
      <c r="AL16" s="132"/>
      <c r="AM16" s="132"/>
      <c r="AN16" s="132"/>
      <c r="AO16" s="133"/>
      <c r="AP16" s="131"/>
      <c r="AQ16" s="132"/>
      <c r="AR16" s="132"/>
      <c r="AS16" s="132"/>
      <c r="AT16" s="133"/>
      <c r="AU16" s="131"/>
      <c r="AV16" s="132"/>
      <c r="AW16" s="132"/>
      <c r="AX16" s="132"/>
      <c r="AY16" s="133"/>
      <c r="AZ16" s="131"/>
      <c r="BA16" s="132"/>
      <c r="BB16" s="132"/>
      <c r="BC16" s="132"/>
      <c r="BD16" s="133"/>
      <c r="BE16" s="131"/>
      <c r="BF16" s="132"/>
      <c r="BG16" s="132"/>
      <c r="BH16" s="132"/>
      <c r="BI16" s="133"/>
      <c r="BJ16" s="35"/>
    </row>
    <row r="17" spans="1:62" x14ac:dyDescent="0.25">
      <c r="A17" s="1"/>
      <c r="B17" s="8">
        <f>Formato!B21</f>
        <v>3</v>
      </c>
      <c r="C17" s="8">
        <f>Formato!C21</f>
        <v>3</v>
      </c>
      <c r="D17" s="8" t="str">
        <f>Formato!D21</f>
        <v>CE</v>
      </c>
      <c r="E17" s="8" t="str">
        <f>Formato!E21</f>
        <v>O</v>
      </c>
      <c r="F17" s="8">
        <f>Formato!F21</f>
        <v>9</v>
      </c>
      <c r="G17" s="8">
        <f>Formato!G21</f>
        <v>3</v>
      </c>
      <c r="H17" s="8">
        <f>Formato!H21</f>
        <v>3</v>
      </c>
      <c r="I17" s="8" t="str">
        <f>Formato!I21</f>
        <v>CE</v>
      </c>
      <c r="J17" s="8" t="str">
        <f>Formato!J21</f>
        <v>O</v>
      </c>
      <c r="K17" s="8">
        <f>Formato!K21</f>
        <v>9</v>
      </c>
      <c r="L17" s="8">
        <f>Formato!L21</f>
        <v>3</v>
      </c>
      <c r="M17" s="8">
        <f>Formato!M21</f>
        <v>3</v>
      </c>
      <c r="N17" s="8" t="str">
        <f>Formato!N21</f>
        <v>CE</v>
      </c>
      <c r="O17" s="8" t="str">
        <f>Formato!O21</f>
        <v>O</v>
      </c>
      <c r="P17" s="8">
        <f>Formato!P21</f>
        <v>9</v>
      </c>
      <c r="Q17" s="8">
        <f>Formato!Q21</f>
        <v>3</v>
      </c>
      <c r="R17" s="8">
        <f>Formato!R21</f>
        <v>3</v>
      </c>
      <c r="S17" s="8" t="str">
        <f>Formato!S21</f>
        <v>CE</v>
      </c>
      <c r="T17" s="8" t="str">
        <f>Formato!T21</f>
        <v>O</v>
      </c>
      <c r="U17" s="8">
        <f>Formato!U21</f>
        <v>9</v>
      </c>
      <c r="V17" s="8">
        <f>Formato!V21</f>
        <v>3</v>
      </c>
      <c r="W17" s="8">
        <f>Formato!W21</f>
        <v>3</v>
      </c>
      <c r="X17" s="8" t="str">
        <f>Formato!X21</f>
        <v>CE</v>
      </c>
      <c r="Y17" s="8" t="str">
        <f>Formato!Y21</f>
        <v>O</v>
      </c>
      <c r="Z17" s="8">
        <f>Formato!Z21</f>
        <v>9</v>
      </c>
      <c r="AA17" s="8">
        <f>Formato!AA21</f>
        <v>3</v>
      </c>
      <c r="AB17" s="8">
        <f>Formato!AB21</f>
        <v>3</v>
      </c>
      <c r="AC17" s="8" t="str">
        <f>Formato!AC21</f>
        <v>CE</v>
      </c>
      <c r="AD17" s="8" t="str">
        <f>Formato!AD21</f>
        <v>O</v>
      </c>
      <c r="AE17" s="8">
        <f>Formato!AE21</f>
        <v>9</v>
      </c>
      <c r="AF17" s="8">
        <f>Formato!AF21</f>
        <v>2</v>
      </c>
      <c r="AG17" s="8">
        <f>Formato!AG21</f>
        <v>2</v>
      </c>
      <c r="AH17" s="8" t="str">
        <f>Formato!AH21</f>
        <v>CE</v>
      </c>
      <c r="AI17" s="8" t="str">
        <f>Formato!AI21</f>
        <v>O</v>
      </c>
      <c r="AJ17" s="8">
        <f>Formato!AJ21</f>
        <v>6</v>
      </c>
      <c r="AK17" s="8">
        <f>Formato!AK21</f>
        <v>3</v>
      </c>
      <c r="AL17" s="8">
        <f>Formato!AL21</f>
        <v>3</v>
      </c>
      <c r="AM17" s="8" t="str">
        <f>Formato!AM21</f>
        <v>CE</v>
      </c>
      <c r="AN17" s="8" t="str">
        <f>Formato!AN21</f>
        <v>E</v>
      </c>
      <c r="AO17" s="8">
        <f>Formato!AO21</f>
        <v>9</v>
      </c>
      <c r="AP17" s="8">
        <f>Formato!AP21</f>
        <v>3</v>
      </c>
      <c r="AQ17" s="8">
        <f>Formato!AQ21</f>
        <v>3</v>
      </c>
      <c r="AR17" s="8" t="str">
        <f>Formato!AR21</f>
        <v>CE</v>
      </c>
      <c r="AS17" s="8" t="str">
        <f>Formato!AS21</f>
        <v>E</v>
      </c>
      <c r="AT17" s="8">
        <f>Formato!AT21</f>
        <v>6</v>
      </c>
      <c r="AU17" s="8">
        <f>Formato!AU21</f>
        <v>0</v>
      </c>
      <c r="AV17" s="8">
        <f>Formato!AV21</f>
        <v>0</v>
      </c>
      <c r="AW17" s="8">
        <f>Formato!AW21</f>
        <v>0</v>
      </c>
      <c r="AX17" s="8">
        <f>Formato!AX21</f>
        <v>0</v>
      </c>
      <c r="AY17" s="8">
        <f>Formato!AY21</f>
        <v>0</v>
      </c>
      <c r="AZ17" s="8">
        <f>Formato!AZ21</f>
        <v>0</v>
      </c>
      <c r="BA17" s="8">
        <f>Formato!BA21</f>
        <v>0</v>
      </c>
      <c r="BB17" s="8">
        <f>Formato!BB21</f>
        <v>0</v>
      </c>
      <c r="BC17" s="8">
        <f>Formato!BC21</f>
        <v>0</v>
      </c>
      <c r="BD17" s="8">
        <f>Formato!BD21</f>
        <v>0</v>
      </c>
      <c r="BE17" s="8">
        <f>Formato!BE21</f>
        <v>0</v>
      </c>
      <c r="BF17" s="8">
        <f>Formato!BF21</f>
        <v>0</v>
      </c>
      <c r="BG17" s="8">
        <f>Formato!BG21</f>
        <v>0</v>
      </c>
      <c r="BH17" s="8">
        <f>Formato!BH21</f>
        <v>0</v>
      </c>
      <c r="BI17" s="8">
        <f>Formato!BI21</f>
        <v>0</v>
      </c>
      <c r="BJ17" s="1"/>
    </row>
    <row r="18" spans="1:62" ht="25.5" customHeight="1" x14ac:dyDescent="0.25">
      <c r="A18" s="35"/>
      <c r="B18" s="159" t="str">
        <f>Formato!B22</f>
        <v xml:space="preserve">Fundamentos TIC </v>
      </c>
      <c r="C18" s="129"/>
      <c r="D18" s="129"/>
      <c r="E18" s="129"/>
      <c r="F18" s="130"/>
      <c r="G18" s="159" t="str">
        <f>Formato!G22</f>
        <v>Espiritualidad y Cultura Cristiana</v>
      </c>
      <c r="H18" s="129"/>
      <c r="I18" s="129"/>
      <c r="J18" s="129"/>
      <c r="K18" s="130"/>
      <c r="L18" s="159" t="str">
        <f>Formato!L22</f>
        <v>Diseño de Base de datos</v>
      </c>
      <c r="M18" s="129"/>
      <c r="N18" s="129"/>
      <c r="O18" s="129"/>
      <c r="P18" s="130"/>
      <c r="Q18" s="159" t="str">
        <f>Formato!Q22</f>
        <v>Administración de Base de Datos</v>
      </c>
      <c r="R18" s="129"/>
      <c r="S18" s="129"/>
      <c r="T18" s="129"/>
      <c r="U18" s="130"/>
      <c r="V18" s="159" t="str">
        <f>Formato!V22</f>
        <v>Desarrollo de software I</v>
      </c>
      <c r="W18" s="129"/>
      <c r="X18" s="129"/>
      <c r="Y18" s="129"/>
      <c r="Z18" s="130"/>
      <c r="AA18" s="159" t="str">
        <f>Formato!AA22</f>
        <v>Desarrollo de software II</v>
      </c>
      <c r="AB18" s="129"/>
      <c r="AC18" s="129"/>
      <c r="AD18" s="129"/>
      <c r="AE18" s="130"/>
      <c r="AF18" s="159" t="str">
        <f>Formato!AF22</f>
        <v>Calidad de Software</v>
      </c>
      <c r="AG18" s="129"/>
      <c r="AH18" s="129"/>
      <c r="AI18" s="129"/>
      <c r="AJ18" s="130"/>
      <c r="AK18" s="159" t="str">
        <f>Formato!AK22</f>
        <v>Administración de Sistemas de Información</v>
      </c>
      <c r="AL18" s="129"/>
      <c r="AM18" s="129"/>
      <c r="AN18" s="129"/>
      <c r="AO18" s="130"/>
      <c r="AP18" s="159" t="str">
        <f>Formato!AP22</f>
        <v>Electiva V</v>
      </c>
      <c r="AQ18" s="129"/>
      <c r="AR18" s="129"/>
      <c r="AS18" s="129"/>
      <c r="AT18" s="130"/>
      <c r="AU18" s="159">
        <f>Formato!AU22</f>
        <v>0</v>
      </c>
      <c r="AV18" s="129"/>
      <c r="AW18" s="129"/>
      <c r="AX18" s="129"/>
      <c r="AY18" s="130"/>
      <c r="AZ18" s="159">
        <f>Formato!AZ22</f>
        <v>0</v>
      </c>
      <c r="BA18" s="129"/>
      <c r="BB18" s="129"/>
      <c r="BC18" s="129"/>
      <c r="BD18" s="130"/>
      <c r="BE18" s="159">
        <f>Formato!BE22</f>
        <v>0</v>
      </c>
      <c r="BF18" s="129"/>
      <c r="BG18" s="129"/>
      <c r="BH18" s="129"/>
      <c r="BI18" s="130"/>
      <c r="BJ18" s="35"/>
    </row>
    <row r="19" spans="1:62" ht="25.5" customHeight="1" x14ac:dyDescent="0.25">
      <c r="A19" s="35"/>
      <c r="B19" s="131"/>
      <c r="C19" s="132"/>
      <c r="D19" s="132"/>
      <c r="E19" s="132"/>
      <c r="F19" s="133"/>
      <c r="G19" s="131"/>
      <c r="H19" s="132"/>
      <c r="I19" s="132"/>
      <c r="J19" s="132"/>
      <c r="K19" s="133"/>
      <c r="L19" s="131"/>
      <c r="M19" s="132"/>
      <c r="N19" s="132"/>
      <c r="O19" s="132"/>
      <c r="P19" s="133"/>
      <c r="Q19" s="131"/>
      <c r="R19" s="132"/>
      <c r="S19" s="132"/>
      <c r="T19" s="132"/>
      <c r="U19" s="133"/>
      <c r="V19" s="131"/>
      <c r="W19" s="132"/>
      <c r="X19" s="132"/>
      <c r="Y19" s="132"/>
      <c r="Z19" s="133"/>
      <c r="AA19" s="131"/>
      <c r="AB19" s="132"/>
      <c r="AC19" s="132"/>
      <c r="AD19" s="132"/>
      <c r="AE19" s="133"/>
      <c r="AF19" s="131"/>
      <c r="AG19" s="132"/>
      <c r="AH19" s="132"/>
      <c r="AI19" s="132"/>
      <c r="AJ19" s="133"/>
      <c r="AK19" s="131"/>
      <c r="AL19" s="132"/>
      <c r="AM19" s="132"/>
      <c r="AN19" s="132"/>
      <c r="AO19" s="133"/>
      <c r="AP19" s="131"/>
      <c r="AQ19" s="132"/>
      <c r="AR19" s="132"/>
      <c r="AS19" s="132"/>
      <c r="AT19" s="133"/>
      <c r="AU19" s="131"/>
      <c r="AV19" s="132"/>
      <c r="AW19" s="132"/>
      <c r="AX19" s="132"/>
      <c r="AY19" s="133"/>
      <c r="AZ19" s="131"/>
      <c r="BA19" s="132"/>
      <c r="BB19" s="132"/>
      <c r="BC19" s="132"/>
      <c r="BD19" s="133"/>
      <c r="BE19" s="131"/>
      <c r="BF19" s="132"/>
      <c r="BG19" s="132"/>
      <c r="BH19" s="132"/>
      <c r="BI19" s="133"/>
      <c r="BJ19" s="35"/>
    </row>
    <row r="20" spans="1:62" x14ac:dyDescent="0.25">
      <c r="A20" s="1"/>
      <c r="B20" s="8">
        <f>Formato!B24</f>
        <v>2</v>
      </c>
      <c r="C20" s="8">
        <f>Formato!C24</f>
        <v>2</v>
      </c>
      <c r="D20" s="8" t="str">
        <f>Formato!D24</f>
        <v>CE</v>
      </c>
      <c r="E20" s="8" t="str">
        <f>Formato!E24</f>
        <v>O</v>
      </c>
      <c r="F20" s="8">
        <f>Formato!F24</f>
        <v>6</v>
      </c>
      <c r="G20" s="8">
        <f>Formato!G24</f>
        <v>2</v>
      </c>
      <c r="H20" s="8">
        <f>Formato!H24</f>
        <v>2</v>
      </c>
      <c r="I20" s="8" t="str">
        <f>Formato!I24</f>
        <v>CG</v>
      </c>
      <c r="J20" s="8" t="str">
        <f>Formato!J24</f>
        <v>O</v>
      </c>
      <c r="K20" s="8">
        <f>Formato!K24</f>
        <v>6</v>
      </c>
      <c r="L20" s="8">
        <f>Formato!L24</f>
        <v>3</v>
      </c>
      <c r="M20" s="8">
        <f>Formato!M24</f>
        <v>3</v>
      </c>
      <c r="N20" s="8" t="str">
        <f>Formato!N24</f>
        <v>CE</v>
      </c>
      <c r="O20" s="8" t="str">
        <f>Formato!O24</f>
        <v>O</v>
      </c>
      <c r="P20" s="8">
        <f>Formato!P24</f>
        <v>9</v>
      </c>
      <c r="Q20" s="8">
        <f>Formato!Q24</f>
        <v>3</v>
      </c>
      <c r="R20" s="8">
        <f>Formato!R24</f>
        <v>3</v>
      </c>
      <c r="S20" s="8" t="str">
        <f>Formato!S24</f>
        <v>CE</v>
      </c>
      <c r="T20" s="8" t="str">
        <f>Formato!T24</f>
        <v>O</v>
      </c>
      <c r="U20" s="8">
        <f>Formato!U24</f>
        <v>9</v>
      </c>
      <c r="V20" s="8">
        <f>Formato!V24</f>
        <v>3</v>
      </c>
      <c r="W20" s="8">
        <f>Formato!W24</f>
        <v>3</v>
      </c>
      <c r="X20" s="8" t="str">
        <f>Formato!X24</f>
        <v>CE</v>
      </c>
      <c r="Y20" s="8" t="str">
        <f>Formato!Y24</f>
        <v>O</v>
      </c>
      <c r="Z20" s="8">
        <f>Formato!Z24</f>
        <v>9</v>
      </c>
      <c r="AA20" s="8">
        <f>Formato!AA24</f>
        <v>3</v>
      </c>
      <c r="AB20" s="8">
        <f>Formato!AB24</f>
        <v>3</v>
      </c>
      <c r="AC20" s="8" t="str">
        <f>Formato!AC24</f>
        <v>CE</v>
      </c>
      <c r="AD20" s="8" t="str">
        <f>Formato!AD24</f>
        <v>O</v>
      </c>
      <c r="AE20" s="8">
        <f>Formato!AE24</f>
        <v>9</v>
      </c>
      <c r="AF20" s="8">
        <f>Formato!AF24</f>
        <v>3</v>
      </c>
      <c r="AG20" s="8">
        <f>Formato!AG24</f>
        <v>3</v>
      </c>
      <c r="AH20" s="8" t="str">
        <f>Formato!AH24</f>
        <v>CE</v>
      </c>
      <c r="AI20" s="8" t="str">
        <f>Formato!AI24</f>
        <v>O</v>
      </c>
      <c r="AJ20" s="8">
        <f>Formato!AJ24</f>
        <v>9</v>
      </c>
      <c r="AK20" s="8">
        <f>Formato!AK24</f>
        <v>2</v>
      </c>
      <c r="AL20" s="8">
        <f>Formato!AL24</f>
        <v>2</v>
      </c>
      <c r="AM20" s="8" t="str">
        <f>Formato!AM24</f>
        <v>CE</v>
      </c>
      <c r="AN20" s="8" t="str">
        <f>Formato!AN24</f>
        <v>O</v>
      </c>
      <c r="AO20" s="8">
        <f>Formato!AO24</f>
        <v>6</v>
      </c>
      <c r="AP20" s="8">
        <f>Formato!AP24</f>
        <v>3</v>
      </c>
      <c r="AQ20" s="8">
        <f>Formato!AQ24</f>
        <v>3</v>
      </c>
      <c r="AR20" s="8" t="str">
        <f>Formato!AR24</f>
        <v>CE</v>
      </c>
      <c r="AS20" s="8" t="str">
        <f>Formato!AS24</f>
        <v>E</v>
      </c>
      <c r="AT20" s="8">
        <f>Formato!AT24</f>
        <v>6</v>
      </c>
      <c r="AU20" s="8">
        <f>Formato!AU24</f>
        <v>0</v>
      </c>
      <c r="AV20" s="8">
        <f>Formato!AV24</f>
        <v>0</v>
      </c>
      <c r="AW20" s="8">
        <f>Formato!AW24</f>
        <v>0</v>
      </c>
      <c r="AX20" s="8">
        <f>Formato!AX24</f>
        <v>0</v>
      </c>
      <c r="AY20" s="8">
        <f>Formato!AY24</f>
        <v>0</v>
      </c>
      <c r="AZ20" s="8">
        <f>Formato!AZ24</f>
        <v>0</v>
      </c>
      <c r="BA20" s="8">
        <f>Formato!BA24</f>
        <v>0</v>
      </c>
      <c r="BB20" s="8">
        <f>Formato!BB24</f>
        <v>0</v>
      </c>
      <c r="BC20" s="8">
        <f>Formato!BC24</f>
        <v>0</v>
      </c>
      <c r="BD20" s="8">
        <f>Formato!BD24</f>
        <v>0</v>
      </c>
      <c r="BE20" s="8">
        <f>Formato!BE24</f>
        <v>0</v>
      </c>
      <c r="BF20" s="8">
        <f>Formato!BF24</f>
        <v>0</v>
      </c>
      <c r="BG20" s="8">
        <f>Formato!BG24</f>
        <v>0</v>
      </c>
      <c r="BH20" s="8">
        <f>Formato!BH24</f>
        <v>0</v>
      </c>
      <c r="BI20" s="8">
        <f>Formato!BI24</f>
        <v>0</v>
      </c>
      <c r="BJ20" s="1"/>
    </row>
    <row r="21" spans="1:62" ht="26.25" customHeight="1" x14ac:dyDescent="0.25">
      <c r="A21" s="35"/>
      <c r="B21" s="159" t="str">
        <f>Formato!B25</f>
        <v>Comprensión de Textos</v>
      </c>
      <c r="C21" s="129"/>
      <c r="D21" s="129"/>
      <c r="E21" s="129"/>
      <c r="F21" s="130"/>
      <c r="G21" s="159" t="str">
        <f>Formato!G25</f>
        <v>Producción de Textos</v>
      </c>
      <c r="H21" s="129"/>
      <c r="I21" s="129"/>
      <c r="J21" s="129"/>
      <c r="K21" s="130"/>
      <c r="L21" s="159">
        <f>Formato!L25</f>
        <v>0</v>
      </c>
      <c r="M21" s="129"/>
      <c r="N21" s="129"/>
      <c r="O21" s="129"/>
      <c r="P21" s="130"/>
      <c r="Q21" s="159" t="str">
        <f>Formato!Q25</f>
        <v>Arquitectura de Computadores</v>
      </c>
      <c r="R21" s="129"/>
      <c r="S21" s="129"/>
      <c r="T21" s="129"/>
      <c r="U21" s="130"/>
      <c r="V21" s="159" t="str">
        <f>Formato!V25</f>
        <v>Sistemas Operativos</v>
      </c>
      <c r="W21" s="129"/>
      <c r="X21" s="129"/>
      <c r="Y21" s="129"/>
      <c r="Z21" s="130"/>
      <c r="AA21" s="159" t="str">
        <f>Formato!AA25</f>
        <v>Redes de Computadores</v>
      </c>
      <c r="AB21" s="129"/>
      <c r="AC21" s="129"/>
      <c r="AD21" s="129"/>
      <c r="AE21" s="130"/>
      <c r="AF21" s="159" t="str">
        <f>Formato!AF25</f>
        <v>Seguridad Informática</v>
      </c>
      <c r="AG21" s="129"/>
      <c r="AH21" s="129"/>
      <c r="AI21" s="129"/>
      <c r="AJ21" s="130"/>
      <c r="AK21" s="159" t="str">
        <f>Formato!AK25</f>
        <v xml:space="preserve">Ética y Responsabilidsad Social </v>
      </c>
      <c r="AL21" s="129"/>
      <c r="AM21" s="129"/>
      <c r="AN21" s="129"/>
      <c r="AO21" s="130"/>
      <c r="AP21" s="159">
        <f>Formato!AP25</f>
        <v>0</v>
      </c>
      <c r="AQ21" s="129"/>
      <c r="AR21" s="129"/>
      <c r="AS21" s="129"/>
      <c r="AT21" s="130"/>
      <c r="AU21" s="159">
        <f>Formato!AU25</f>
        <v>0</v>
      </c>
      <c r="AV21" s="129"/>
      <c r="AW21" s="129"/>
      <c r="AX21" s="129"/>
      <c r="AY21" s="130"/>
      <c r="AZ21" s="159">
        <f>Formato!AZ25</f>
        <v>0</v>
      </c>
      <c r="BA21" s="129"/>
      <c r="BB21" s="129"/>
      <c r="BC21" s="129"/>
      <c r="BD21" s="130"/>
      <c r="BE21" s="159">
        <f>Formato!BE25</f>
        <v>0</v>
      </c>
      <c r="BF21" s="129"/>
      <c r="BG21" s="129"/>
      <c r="BH21" s="129"/>
      <c r="BI21" s="130"/>
      <c r="BJ21" s="35"/>
    </row>
    <row r="22" spans="1:62" ht="26.25" customHeight="1" x14ac:dyDescent="0.25">
      <c r="A22" s="35"/>
      <c r="B22" s="131"/>
      <c r="C22" s="132"/>
      <c r="D22" s="132"/>
      <c r="E22" s="132"/>
      <c r="F22" s="133"/>
      <c r="G22" s="131"/>
      <c r="H22" s="132"/>
      <c r="I22" s="132"/>
      <c r="J22" s="132"/>
      <c r="K22" s="133"/>
      <c r="L22" s="131"/>
      <c r="M22" s="132"/>
      <c r="N22" s="132"/>
      <c r="O22" s="132"/>
      <c r="P22" s="133"/>
      <c r="Q22" s="131"/>
      <c r="R22" s="132"/>
      <c r="S22" s="132"/>
      <c r="T22" s="132"/>
      <c r="U22" s="133"/>
      <c r="V22" s="131"/>
      <c r="W22" s="132"/>
      <c r="X22" s="132"/>
      <c r="Y22" s="132"/>
      <c r="Z22" s="133"/>
      <c r="AA22" s="131"/>
      <c r="AB22" s="132"/>
      <c r="AC22" s="132"/>
      <c r="AD22" s="132"/>
      <c r="AE22" s="133"/>
      <c r="AF22" s="131"/>
      <c r="AG22" s="132"/>
      <c r="AH22" s="132"/>
      <c r="AI22" s="132"/>
      <c r="AJ22" s="133"/>
      <c r="AK22" s="131"/>
      <c r="AL22" s="132"/>
      <c r="AM22" s="132"/>
      <c r="AN22" s="132"/>
      <c r="AO22" s="133"/>
      <c r="AP22" s="131"/>
      <c r="AQ22" s="132"/>
      <c r="AR22" s="132"/>
      <c r="AS22" s="132"/>
      <c r="AT22" s="133"/>
      <c r="AU22" s="131"/>
      <c r="AV22" s="132"/>
      <c r="AW22" s="132"/>
      <c r="AX22" s="132"/>
      <c r="AY22" s="133"/>
      <c r="AZ22" s="131"/>
      <c r="BA22" s="132"/>
      <c r="BB22" s="132"/>
      <c r="BC22" s="132"/>
      <c r="BD22" s="133"/>
      <c r="BE22" s="131"/>
      <c r="BF22" s="132"/>
      <c r="BG22" s="132"/>
      <c r="BH22" s="132"/>
      <c r="BI22" s="133"/>
      <c r="BJ22" s="35"/>
    </row>
    <row r="23" spans="1:62" ht="15.75" customHeight="1" x14ac:dyDescent="0.25">
      <c r="A23" s="1"/>
      <c r="B23" s="8">
        <f>Formato!B27</f>
        <v>2</v>
      </c>
      <c r="C23" s="8">
        <f>Formato!C27</f>
        <v>2</v>
      </c>
      <c r="D23" s="8" t="str">
        <f>Formato!D27</f>
        <v>CG</v>
      </c>
      <c r="E23" s="8" t="str">
        <f>Formato!E27</f>
        <v>O</v>
      </c>
      <c r="F23" s="8">
        <f>Formato!F27</f>
        <v>6</v>
      </c>
      <c r="G23" s="8">
        <f>Formato!G27</f>
        <v>2</v>
      </c>
      <c r="H23" s="8">
        <f>Formato!H27</f>
        <v>2</v>
      </c>
      <c r="I23" s="8" t="str">
        <f>Formato!I27</f>
        <v>CG</v>
      </c>
      <c r="J23" s="8" t="str">
        <f>Formato!J27</f>
        <v>O</v>
      </c>
      <c r="K23" s="8">
        <f>Formato!K27</f>
        <v>6</v>
      </c>
      <c r="L23" s="8">
        <f>Formato!L27</f>
        <v>0</v>
      </c>
      <c r="M23" s="8">
        <f>Formato!M27</f>
        <v>0</v>
      </c>
      <c r="N23" s="8" t="str">
        <f>Formato!N27</f>
        <v>-</v>
      </c>
      <c r="O23" s="8">
        <f>Formato!O27</f>
        <v>0</v>
      </c>
      <c r="P23" s="8">
        <f>Formato!P27</f>
        <v>0</v>
      </c>
      <c r="Q23" s="8">
        <f>Formato!Q27</f>
        <v>3</v>
      </c>
      <c r="R23" s="8">
        <f>Formato!R27</f>
        <v>3</v>
      </c>
      <c r="S23" s="8" t="str">
        <f>Formato!S27</f>
        <v>CE</v>
      </c>
      <c r="T23" s="8" t="str">
        <f>Formato!T27</f>
        <v>O</v>
      </c>
      <c r="U23" s="8">
        <f>Formato!U27</f>
        <v>9</v>
      </c>
      <c r="V23" s="8">
        <f>Formato!V27</f>
        <v>3</v>
      </c>
      <c r="W23" s="8">
        <f>Formato!W27</f>
        <v>3</v>
      </c>
      <c r="X23" s="8" t="str">
        <f>Formato!X27</f>
        <v>CE</v>
      </c>
      <c r="Y23" s="8" t="str">
        <f>Formato!Y27</f>
        <v>O</v>
      </c>
      <c r="Z23" s="8">
        <f>Formato!Z27</f>
        <v>9</v>
      </c>
      <c r="AA23" s="8">
        <f>Formato!AA27</f>
        <v>3</v>
      </c>
      <c r="AB23" s="8">
        <f>Formato!AB27</f>
        <v>3</v>
      </c>
      <c r="AC23" s="8" t="str">
        <f>Formato!AC27</f>
        <v>CE</v>
      </c>
      <c r="AD23" s="8" t="str">
        <f>Formato!AD27</f>
        <v>O</v>
      </c>
      <c r="AE23" s="8">
        <f>Formato!AE27</f>
        <v>9</v>
      </c>
      <c r="AF23" s="8">
        <f>Formato!AF27</f>
        <v>3</v>
      </c>
      <c r="AG23" s="8">
        <f>Formato!AG27</f>
        <v>3</v>
      </c>
      <c r="AH23" s="8" t="str">
        <f>Formato!AH27</f>
        <v>CE</v>
      </c>
      <c r="AI23" s="8" t="str">
        <f>Formato!AI27</f>
        <v>O</v>
      </c>
      <c r="AJ23" s="8">
        <f>Formato!AJ27</f>
        <v>9</v>
      </c>
      <c r="AK23" s="8">
        <f>Formato!AK27</f>
        <v>2</v>
      </c>
      <c r="AL23" s="8">
        <f>Formato!AL27</f>
        <v>2</v>
      </c>
      <c r="AM23" s="8" t="str">
        <f>Formato!AM27</f>
        <v>CG</v>
      </c>
      <c r="AN23" s="8" t="str">
        <f>Formato!AN27</f>
        <v>O</v>
      </c>
      <c r="AO23" s="8">
        <f>Formato!AO27</f>
        <v>6</v>
      </c>
      <c r="AP23" s="8">
        <f>Formato!AP27</f>
        <v>0</v>
      </c>
      <c r="AQ23" s="8">
        <f>Formato!AQ27</f>
        <v>0</v>
      </c>
      <c r="AR23" s="8">
        <f>Formato!AR27</f>
        <v>0</v>
      </c>
      <c r="AS23" s="8">
        <f>Formato!AS27</f>
        <v>0</v>
      </c>
      <c r="AT23" s="8">
        <f>Formato!AT27</f>
        <v>0</v>
      </c>
      <c r="AU23" s="8">
        <f>Formato!AU27</f>
        <v>0</v>
      </c>
      <c r="AV23" s="8">
        <f>Formato!AV27</f>
        <v>0</v>
      </c>
      <c r="AW23" s="8">
        <f>Formato!AW27</f>
        <v>0</v>
      </c>
      <c r="AX23" s="8">
        <f>Formato!AX27</f>
        <v>0</v>
      </c>
      <c r="AY23" s="8">
        <f>Formato!AY27</f>
        <v>0</v>
      </c>
      <c r="AZ23" s="8">
        <f>Formato!AZ27</f>
        <v>0</v>
      </c>
      <c r="BA23" s="8">
        <f>Formato!BA27</f>
        <v>0</v>
      </c>
      <c r="BB23" s="8">
        <f>Formato!BB27</f>
        <v>0</v>
      </c>
      <c r="BC23" s="8">
        <f>Formato!BC27</f>
        <v>0</v>
      </c>
      <c r="BD23" s="8">
        <f>Formato!BD27</f>
        <v>0</v>
      </c>
      <c r="BE23" s="8">
        <f>Formato!BE27</f>
        <v>0</v>
      </c>
      <c r="BF23" s="8">
        <f>Formato!BF27</f>
        <v>0</v>
      </c>
      <c r="BG23" s="8">
        <f>Formato!BG27</f>
        <v>0</v>
      </c>
      <c r="BH23" s="8">
        <f>Formato!BH27</f>
        <v>0</v>
      </c>
      <c r="BI23" s="8">
        <f>Formato!BI27</f>
        <v>0</v>
      </c>
      <c r="BJ23" s="1"/>
    </row>
    <row r="24" spans="1:62" ht="25.5" customHeight="1" x14ac:dyDescent="0.25">
      <c r="A24" s="35"/>
      <c r="B24" s="159" t="str">
        <f>Formato!B28</f>
        <v>Cátedra Unicatólica</v>
      </c>
      <c r="C24" s="129"/>
      <c r="D24" s="129"/>
      <c r="E24" s="129"/>
      <c r="F24" s="130"/>
      <c r="G24" s="159" t="str">
        <f>Formato!G28</f>
        <v xml:space="preserve">Ciudadanía, Semocracia e Interculturalidad  </v>
      </c>
      <c r="H24" s="129"/>
      <c r="I24" s="129"/>
      <c r="J24" s="129"/>
      <c r="K24" s="130"/>
      <c r="L24" s="159" t="str">
        <f>Formato!L28</f>
        <v>Electiva en Deporte, Arte y Cultura</v>
      </c>
      <c r="M24" s="129"/>
      <c r="N24" s="129"/>
      <c r="O24" s="129"/>
      <c r="P24" s="130"/>
      <c r="Q24" s="159">
        <f>Formato!AA31</f>
        <v>0</v>
      </c>
      <c r="R24" s="129"/>
      <c r="S24" s="129"/>
      <c r="T24" s="129"/>
      <c r="U24" s="130"/>
      <c r="V24" s="159" t="str">
        <f>Formato!V28</f>
        <v>Ingeniería Económica</v>
      </c>
      <c r="W24" s="129"/>
      <c r="X24" s="129"/>
      <c r="Y24" s="129"/>
      <c r="Z24" s="130"/>
      <c r="AA24" s="159" t="str">
        <f>Formato!AA28</f>
        <v>Plan Estratégico de TI</v>
      </c>
      <c r="AB24" s="129"/>
      <c r="AC24" s="129"/>
      <c r="AD24" s="129"/>
      <c r="AE24" s="130"/>
      <c r="AF24" s="159" t="str">
        <f>Formato!AF28</f>
        <v>Formulación y Evaluación de Proyectos</v>
      </c>
      <c r="AG24" s="129"/>
      <c r="AH24" s="129"/>
      <c r="AI24" s="129"/>
      <c r="AJ24" s="130"/>
      <c r="AK24" s="159" t="str">
        <f>Formato!AK28</f>
        <v>Metodologías Ágiles</v>
      </c>
      <c r="AL24" s="129"/>
      <c r="AM24" s="129"/>
      <c r="AN24" s="129"/>
      <c r="AO24" s="130"/>
      <c r="AP24" s="159">
        <f>Formato!AP28</f>
        <v>0</v>
      </c>
      <c r="AQ24" s="129"/>
      <c r="AR24" s="129"/>
      <c r="AS24" s="129"/>
      <c r="AT24" s="130"/>
      <c r="AU24" s="159">
        <f>Formato!AU28</f>
        <v>0</v>
      </c>
      <c r="AV24" s="129"/>
      <c r="AW24" s="129"/>
      <c r="AX24" s="129"/>
      <c r="AY24" s="130"/>
      <c r="AZ24" s="159">
        <f>Formato!AZ28</f>
        <v>0</v>
      </c>
      <c r="BA24" s="129"/>
      <c r="BB24" s="129"/>
      <c r="BC24" s="129"/>
      <c r="BD24" s="130"/>
      <c r="BE24" s="159">
        <f>Formato!BE28</f>
        <v>0</v>
      </c>
      <c r="BF24" s="129"/>
      <c r="BG24" s="129"/>
      <c r="BH24" s="129"/>
      <c r="BI24" s="130"/>
      <c r="BJ24" s="35"/>
    </row>
    <row r="25" spans="1:62" ht="25.5" customHeight="1" x14ac:dyDescent="0.25">
      <c r="A25" s="35"/>
      <c r="B25" s="131"/>
      <c r="C25" s="132"/>
      <c r="D25" s="132"/>
      <c r="E25" s="132"/>
      <c r="F25" s="133"/>
      <c r="G25" s="131"/>
      <c r="H25" s="132"/>
      <c r="I25" s="132"/>
      <c r="J25" s="132"/>
      <c r="K25" s="133"/>
      <c r="L25" s="131"/>
      <c r="M25" s="132"/>
      <c r="N25" s="132"/>
      <c r="O25" s="132"/>
      <c r="P25" s="133"/>
      <c r="Q25" s="131"/>
      <c r="R25" s="132"/>
      <c r="S25" s="132"/>
      <c r="T25" s="132"/>
      <c r="U25" s="133"/>
      <c r="V25" s="131"/>
      <c r="W25" s="132"/>
      <c r="X25" s="132"/>
      <c r="Y25" s="132"/>
      <c r="Z25" s="133"/>
      <c r="AA25" s="131"/>
      <c r="AB25" s="132"/>
      <c r="AC25" s="132"/>
      <c r="AD25" s="132"/>
      <c r="AE25" s="133"/>
      <c r="AF25" s="131"/>
      <c r="AG25" s="132"/>
      <c r="AH25" s="132"/>
      <c r="AI25" s="132"/>
      <c r="AJ25" s="133"/>
      <c r="AK25" s="131"/>
      <c r="AL25" s="132"/>
      <c r="AM25" s="132"/>
      <c r="AN25" s="132"/>
      <c r="AO25" s="133"/>
      <c r="AP25" s="131"/>
      <c r="AQ25" s="132"/>
      <c r="AR25" s="132"/>
      <c r="AS25" s="132"/>
      <c r="AT25" s="133"/>
      <c r="AU25" s="131"/>
      <c r="AV25" s="132"/>
      <c r="AW25" s="132"/>
      <c r="AX25" s="132"/>
      <c r="AY25" s="133"/>
      <c r="AZ25" s="131"/>
      <c r="BA25" s="132"/>
      <c r="BB25" s="132"/>
      <c r="BC25" s="132"/>
      <c r="BD25" s="133"/>
      <c r="BE25" s="131"/>
      <c r="BF25" s="132"/>
      <c r="BG25" s="132"/>
      <c r="BH25" s="132"/>
      <c r="BI25" s="133"/>
      <c r="BJ25" s="35"/>
    </row>
    <row r="26" spans="1:62" ht="15.75" customHeight="1" x14ac:dyDescent="0.25">
      <c r="A26" s="1"/>
      <c r="B26" s="8">
        <f>Formato!B30</f>
        <v>2</v>
      </c>
      <c r="C26" s="8">
        <f>Formato!C30</f>
        <v>2</v>
      </c>
      <c r="D26" s="8" t="str">
        <f>Formato!D30</f>
        <v>CG</v>
      </c>
      <c r="E26" s="8" t="str">
        <f>Formato!E30</f>
        <v>O</v>
      </c>
      <c r="F26" s="8">
        <f>Formato!F30</f>
        <v>6</v>
      </c>
      <c r="G26" s="8">
        <f>Formato!G30</f>
        <v>2</v>
      </c>
      <c r="H26" s="8">
        <f>Formato!H30</f>
        <v>2</v>
      </c>
      <c r="I26" s="8" t="str">
        <f>Formato!I30</f>
        <v>CG</v>
      </c>
      <c r="J26" s="8" t="str">
        <f>Formato!J30</f>
        <v>O</v>
      </c>
      <c r="K26" s="8">
        <f>Formato!K30</f>
        <v>6</v>
      </c>
      <c r="L26" s="8">
        <f>Formato!L30</f>
        <v>2</v>
      </c>
      <c r="M26" s="8">
        <f>Formato!M30</f>
        <v>2</v>
      </c>
      <c r="N26" s="8" t="str">
        <f>Formato!N30</f>
        <v>CG</v>
      </c>
      <c r="O26" s="8" t="str">
        <f>Formato!O30</f>
        <v>O</v>
      </c>
      <c r="P26" s="8">
        <f>Formato!P30</f>
        <v>6</v>
      </c>
      <c r="Q26" s="8">
        <f>Formato!Q30</f>
        <v>2</v>
      </c>
      <c r="R26" s="8">
        <f>Formato!R30</f>
        <v>2</v>
      </c>
      <c r="S26" s="8" t="str">
        <f>Formato!S30</f>
        <v>CG</v>
      </c>
      <c r="T26" s="8" t="str">
        <f>Formato!T30</f>
        <v>O</v>
      </c>
      <c r="U26" s="8">
        <f>Formato!U30</f>
        <v>6</v>
      </c>
      <c r="V26" s="8">
        <f>Formato!V30</f>
        <v>2</v>
      </c>
      <c r="W26" s="8">
        <f>Formato!W30</f>
        <v>2</v>
      </c>
      <c r="X26" s="8" t="str">
        <f>Formato!X30</f>
        <v>CE</v>
      </c>
      <c r="Y26" s="8" t="str">
        <f>Formato!Y30</f>
        <v>O</v>
      </c>
      <c r="Z26" s="8">
        <f>Formato!Z30</f>
        <v>6</v>
      </c>
      <c r="AA26" s="8">
        <f>Formato!AA30</f>
        <v>3</v>
      </c>
      <c r="AB26" s="8">
        <f>Formato!AB30</f>
        <v>3</v>
      </c>
      <c r="AC26" s="8" t="str">
        <f>Formato!AC30</f>
        <v>CE</v>
      </c>
      <c r="AD26" s="8" t="str">
        <f>Formato!AD30</f>
        <v>O</v>
      </c>
      <c r="AE26" s="8">
        <f>Formato!AE30</f>
        <v>9</v>
      </c>
      <c r="AF26" s="8">
        <f>Formato!AF30</f>
        <v>3</v>
      </c>
      <c r="AG26" s="8">
        <f>Formato!AG30</f>
        <v>3</v>
      </c>
      <c r="AH26" s="8" t="str">
        <f>Formato!AH30</f>
        <v>CE</v>
      </c>
      <c r="AI26" s="8" t="str">
        <f>Formato!AI30</f>
        <v>E</v>
      </c>
      <c r="AJ26" s="8">
        <f>Formato!AJ30</f>
        <v>9</v>
      </c>
      <c r="AK26" s="8">
        <f>Formato!AK30</f>
        <v>3</v>
      </c>
      <c r="AL26" s="8">
        <f>Formato!AL30</f>
        <v>3</v>
      </c>
      <c r="AM26" s="8" t="str">
        <f>Formato!AM30</f>
        <v>CE</v>
      </c>
      <c r="AN26" s="8">
        <f>Formato!AN30</f>
        <v>0</v>
      </c>
      <c r="AO26" s="8">
        <f>Formato!AO30</f>
        <v>9</v>
      </c>
      <c r="AP26" s="8">
        <f>Formato!AP30</f>
        <v>0</v>
      </c>
      <c r="AQ26" s="8">
        <f>Formato!AQ30</f>
        <v>0</v>
      </c>
      <c r="AR26" s="8">
        <f>Formato!AR30</f>
        <v>0</v>
      </c>
      <c r="AS26" s="8">
        <f>Formato!AS30</f>
        <v>0</v>
      </c>
      <c r="AT26" s="8">
        <f>Formato!AT30</f>
        <v>0</v>
      </c>
      <c r="AU26" s="8">
        <f>Formato!AU30</f>
        <v>0</v>
      </c>
      <c r="AV26" s="8">
        <f>Formato!AV30</f>
        <v>0</v>
      </c>
      <c r="AW26" s="8">
        <f>Formato!AW30</f>
        <v>0</v>
      </c>
      <c r="AX26" s="8">
        <f>Formato!AX30</f>
        <v>0</v>
      </c>
      <c r="AY26" s="8">
        <f>Formato!AY30</f>
        <v>0</v>
      </c>
      <c r="AZ26" s="8">
        <f>Formato!AZ30</f>
        <v>0</v>
      </c>
      <c r="BA26" s="8">
        <f>Formato!BA30</f>
        <v>0</v>
      </c>
      <c r="BB26" s="8">
        <f>Formato!BB30</f>
        <v>0</v>
      </c>
      <c r="BC26" s="8">
        <f>Formato!BC30</f>
        <v>0</v>
      </c>
      <c r="BD26" s="8">
        <f>Formato!BD30</f>
        <v>0</v>
      </c>
      <c r="BE26" s="8">
        <f>Formato!BE30</f>
        <v>0</v>
      </c>
      <c r="BF26" s="8">
        <f>Formato!BF30</f>
        <v>0</v>
      </c>
      <c r="BG26" s="8">
        <f>Formato!BG30</f>
        <v>0</v>
      </c>
      <c r="BH26" s="8">
        <f>Formato!BH30</f>
        <v>0</v>
      </c>
      <c r="BI26" s="8">
        <f>Formato!BI30</f>
        <v>0</v>
      </c>
      <c r="BJ26" s="1"/>
    </row>
    <row r="27" spans="1:62" ht="25.5" customHeight="1" x14ac:dyDescent="0.25">
      <c r="A27" s="35"/>
      <c r="B27" s="159" t="str">
        <f>Formato!B31</f>
        <v>Inglés I</v>
      </c>
      <c r="C27" s="129"/>
      <c r="D27" s="129"/>
      <c r="E27" s="129"/>
      <c r="F27" s="130"/>
      <c r="G27" s="159" t="str">
        <f>Formato!G31</f>
        <v>Inglés II</v>
      </c>
      <c r="H27" s="129"/>
      <c r="I27" s="129"/>
      <c r="J27" s="129"/>
      <c r="K27" s="130"/>
      <c r="L27" s="159" t="str">
        <f>Formato!L31</f>
        <v>Inglés III</v>
      </c>
      <c r="M27" s="129"/>
      <c r="N27" s="129"/>
      <c r="O27" s="129"/>
      <c r="P27" s="130"/>
      <c r="Q27" s="159">
        <f>Formato!Q31</f>
        <v>0</v>
      </c>
      <c r="R27" s="129"/>
      <c r="S27" s="129"/>
      <c r="T27" s="129"/>
      <c r="U27" s="130"/>
      <c r="V27" s="159">
        <f>Formato!V31</f>
        <v>0</v>
      </c>
      <c r="W27" s="129"/>
      <c r="X27" s="129"/>
      <c r="Y27" s="129"/>
      <c r="Z27" s="130"/>
      <c r="AA27" s="159" t="e">
        <f>Formato!#REF!</f>
        <v>#REF!</v>
      </c>
      <c r="AB27" s="129"/>
      <c r="AC27" s="129"/>
      <c r="AD27" s="129"/>
      <c r="AE27" s="130"/>
      <c r="AF27" s="159">
        <f>Formato!AF31</f>
        <v>0</v>
      </c>
      <c r="AG27" s="129"/>
      <c r="AH27" s="129"/>
      <c r="AI27" s="129"/>
      <c r="AJ27" s="130"/>
      <c r="AK27" s="159">
        <f>Formato!AK31</f>
        <v>0</v>
      </c>
      <c r="AL27" s="129"/>
      <c r="AM27" s="129"/>
      <c r="AN27" s="129"/>
      <c r="AO27" s="130"/>
      <c r="AP27" s="159">
        <f>Formato!AP31</f>
        <v>0</v>
      </c>
      <c r="AQ27" s="129"/>
      <c r="AR27" s="129"/>
      <c r="AS27" s="129"/>
      <c r="AT27" s="130"/>
      <c r="AU27" s="159">
        <f>Formato!AU31</f>
        <v>0</v>
      </c>
      <c r="AV27" s="129"/>
      <c r="AW27" s="129"/>
      <c r="AX27" s="129"/>
      <c r="AY27" s="130"/>
      <c r="AZ27" s="159">
        <f>Formato!AZ31</f>
        <v>0</v>
      </c>
      <c r="BA27" s="129"/>
      <c r="BB27" s="129"/>
      <c r="BC27" s="129"/>
      <c r="BD27" s="130"/>
      <c r="BE27" s="159">
        <f>Formato!BE31</f>
        <v>0</v>
      </c>
      <c r="BF27" s="129"/>
      <c r="BG27" s="129"/>
      <c r="BH27" s="129"/>
      <c r="BI27" s="130"/>
      <c r="BJ27" s="35"/>
    </row>
    <row r="28" spans="1:62" ht="25.5" customHeight="1" x14ac:dyDescent="0.25">
      <c r="A28" s="35"/>
      <c r="B28" s="131"/>
      <c r="C28" s="132"/>
      <c r="D28" s="132"/>
      <c r="E28" s="132"/>
      <c r="F28" s="133"/>
      <c r="G28" s="131"/>
      <c r="H28" s="132"/>
      <c r="I28" s="132"/>
      <c r="J28" s="132"/>
      <c r="K28" s="133"/>
      <c r="L28" s="131"/>
      <c r="M28" s="132"/>
      <c r="N28" s="132"/>
      <c r="O28" s="132"/>
      <c r="P28" s="133"/>
      <c r="Q28" s="131"/>
      <c r="R28" s="132"/>
      <c r="S28" s="132"/>
      <c r="T28" s="132"/>
      <c r="U28" s="133"/>
      <c r="V28" s="131"/>
      <c r="W28" s="132"/>
      <c r="X28" s="132"/>
      <c r="Y28" s="132"/>
      <c r="Z28" s="133"/>
      <c r="AA28" s="131"/>
      <c r="AB28" s="132"/>
      <c r="AC28" s="132"/>
      <c r="AD28" s="132"/>
      <c r="AE28" s="133"/>
      <c r="AF28" s="131"/>
      <c r="AG28" s="132"/>
      <c r="AH28" s="132"/>
      <c r="AI28" s="132"/>
      <c r="AJ28" s="133"/>
      <c r="AK28" s="131"/>
      <c r="AL28" s="132"/>
      <c r="AM28" s="132"/>
      <c r="AN28" s="132"/>
      <c r="AO28" s="133"/>
      <c r="AP28" s="131"/>
      <c r="AQ28" s="132"/>
      <c r="AR28" s="132"/>
      <c r="AS28" s="132"/>
      <c r="AT28" s="133"/>
      <c r="AU28" s="131"/>
      <c r="AV28" s="132"/>
      <c r="AW28" s="132"/>
      <c r="AX28" s="132"/>
      <c r="AY28" s="133"/>
      <c r="AZ28" s="131"/>
      <c r="BA28" s="132"/>
      <c r="BB28" s="132"/>
      <c r="BC28" s="132"/>
      <c r="BD28" s="133"/>
      <c r="BE28" s="131"/>
      <c r="BF28" s="132"/>
      <c r="BG28" s="132"/>
      <c r="BH28" s="132"/>
      <c r="BI28" s="133"/>
      <c r="BJ28" s="35"/>
    </row>
    <row r="29" spans="1:62" ht="15.75" customHeight="1" x14ac:dyDescent="0.25">
      <c r="A29" s="1"/>
      <c r="B29" s="8">
        <f>Formato!B33</f>
        <v>3</v>
      </c>
      <c r="C29" s="8">
        <f>Formato!C33</f>
        <v>3</v>
      </c>
      <c r="D29" s="8" t="str">
        <f>Formato!D33</f>
        <v>CG</v>
      </c>
      <c r="E29" s="8" t="str">
        <f>Formato!E33</f>
        <v>O</v>
      </c>
      <c r="F29" s="8">
        <f>Formato!F33</f>
        <v>9</v>
      </c>
      <c r="G29" s="8">
        <f>Formato!G33</f>
        <v>3</v>
      </c>
      <c r="H29" s="8">
        <f>Formato!H33</f>
        <v>3</v>
      </c>
      <c r="I29" s="8" t="str">
        <f>Formato!I33</f>
        <v>CG</v>
      </c>
      <c r="J29" s="8" t="str">
        <f>Formato!J33</f>
        <v>O</v>
      </c>
      <c r="K29" s="8">
        <f>Formato!K33</f>
        <v>9</v>
      </c>
      <c r="L29" s="8">
        <f>Formato!L33</f>
        <v>3</v>
      </c>
      <c r="M29" s="8">
        <f>Formato!M33</f>
        <v>3</v>
      </c>
      <c r="N29" s="8" t="str">
        <f>Formato!N33</f>
        <v>CG</v>
      </c>
      <c r="O29" s="8" t="str">
        <f>Formato!O33</f>
        <v>O</v>
      </c>
      <c r="P29" s="8">
        <f>Formato!P33</f>
        <v>9</v>
      </c>
      <c r="Q29" s="8">
        <f>Formato!Q33</f>
        <v>0</v>
      </c>
      <c r="R29" s="8">
        <f>Formato!R33</f>
        <v>0</v>
      </c>
      <c r="S29" s="8">
        <f>Formato!S33</f>
        <v>0</v>
      </c>
      <c r="T29" s="8">
        <f>Formato!T33</f>
        <v>0</v>
      </c>
      <c r="U29" s="8">
        <f>Formato!U33</f>
        <v>0</v>
      </c>
      <c r="V29" s="8">
        <f>Formato!V33</f>
        <v>0</v>
      </c>
      <c r="W29" s="8">
        <f>Formato!W33</f>
        <v>0</v>
      </c>
      <c r="X29" s="8">
        <f>Formato!X33</f>
        <v>0</v>
      </c>
      <c r="Y29" s="8">
        <f>Formato!Y33</f>
        <v>0</v>
      </c>
      <c r="Z29" s="8">
        <f>Formato!Z33</f>
        <v>0</v>
      </c>
      <c r="AA29" s="8">
        <f>Formato!AA33</f>
        <v>0</v>
      </c>
      <c r="AB29" s="8">
        <f>Formato!AB33</f>
        <v>0</v>
      </c>
      <c r="AC29" s="8" t="str">
        <f>Formato!AC33</f>
        <v>-</v>
      </c>
      <c r="AD29" s="8" t="str">
        <f>Formato!AD33</f>
        <v>O</v>
      </c>
      <c r="AE29" s="8">
        <f>Formato!AE33</f>
        <v>0</v>
      </c>
      <c r="AF29" s="8">
        <f>Formato!AF33</f>
        <v>0</v>
      </c>
      <c r="AG29" s="8">
        <f>Formato!AG33</f>
        <v>0</v>
      </c>
      <c r="AH29" s="8">
        <f>Formato!AH33</f>
        <v>0</v>
      </c>
      <c r="AI29" s="8">
        <f>Formato!AI33</f>
        <v>0</v>
      </c>
      <c r="AJ29" s="8">
        <f>Formato!AJ33</f>
        <v>0</v>
      </c>
      <c r="AK29" s="8">
        <f>Formato!AK33</f>
        <v>0</v>
      </c>
      <c r="AL29" s="8">
        <f>Formato!AL33</f>
        <v>0</v>
      </c>
      <c r="AM29" s="8">
        <f>Formato!AM33</f>
        <v>0</v>
      </c>
      <c r="AN29" s="8">
        <f>Formato!AN33</f>
        <v>0</v>
      </c>
      <c r="AO29" s="8">
        <f>Formato!AO33</f>
        <v>0</v>
      </c>
      <c r="AP29" s="8">
        <f>Formato!AP33</f>
        <v>0</v>
      </c>
      <c r="AQ29" s="8">
        <f>Formato!AQ33</f>
        <v>0</v>
      </c>
      <c r="AR29" s="8">
        <f>Formato!AR33</f>
        <v>0</v>
      </c>
      <c r="AS29" s="8">
        <f>Formato!AS33</f>
        <v>0</v>
      </c>
      <c r="AT29" s="8">
        <f>Formato!AT33</f>
        <v>0</v>
      </c>
      <c r="AU29" s="8">
        <f>Formato!AU33</f>
        <v>0</v>
      </c>
      <c r="AV29" s="8">
        <f>Formato!AV33</f>
        <v>0</v>
      </c>
      <c r="AW29" s="8">
        <f>Formato!AW33</f>
        <v>0</v>
      </c>
      <c r="AX29" s="8">
        <f>Formato!AX33</f>
        <v>0</v>
      </c>
      <c r="AY29" s="8">
        <f>Formato!AY33</f>
        <v>0</v>
      </c>
      <c r="AZ29" s="8">
        <f>Formato!AZ33</f>
        <v>0</v>
      </c>
      <c r="BA29" s="8">
        <f>Formato!BA33</f>
        <v>0</v>
      </c>
      <c r="BB29" s="8">
        <f>Formato!BB33</f>
        <v>0</v>
      </c>
      <c r="BC29" s="8">
        <f>Formato!BC33</f>
        <v>0</v>
      </c>
      <c r="BD29" s="8">
        <f>Formato!BD33</f>
        <v>0</v>
      </c>
      <c r="BE29" s="8">
        <f>Formato!BE33</f>
        <v>0</v>
      </c>
      <c r="BF29" s="8">
        <f>Formato!BF33</f>
        <v>0</v>
      </c>
      <c r="BG29" s="8">
        <f>Formato!BG33</f>
        <v>0</v>
      </c>
      <c r="BH29" s="8">
        <f>Formato!BH33</f>
        <v>0</v>
      </c>
      <c r="BI29" s="8">
        <f>Formato!BI33</f>
        <v>0</v>
      </c>
      <c r="BJ29" s="1"/>
    </row>
    <row r="30" spans="1:62" ht="25.5" customHeight="1" x14ac:dyDescent="0.25">
      <c r="A30" s="35"/>
      <c r="B30" s="159">
        <f>Formato!B34</f>
        <v>0</v>
      </c>
      <c r="C30" s="129"/>
      <c r="D30" s="129"/>
      <c r="E30" s="129"/>
      <c r="F30" s="130"/>
      <c r="G30" s="159">
        <f>Formato!G34</f>
        <v>0</v>
      </c>
      <c r="H30" s="129"/>
      <c r="I30" s="129"/>
      <c r="J30" s="129"/>
      <c r="K30" s="130"/>
      <c r="L30" s="159">
        <f>Formato!L34</f>
        <v>0</v>
      </c>
      <c r="M30" s="129"/>
      <c r="N30" s="129"/>
      <c r="O30" s="129"/>
      <c r="P30" s="130"/>
      <c r="Q30" s="159">
        <f>Formato!Q34</f>
        <v>0</v>
      </c>
      <c r="R30" s="129"/>
      <c r="S30" s="129"/>
      <c r="T30" s="129"/>
      <c r="U30" s="130"/>
      <c r="V30" s="159">
        <f>Formato!V34</f>
        <v>0</v>
      </c>
      <c r="W30" s="129"/>
      <c r="X30" s="129"/>
      <c r="Y30" s="129"/>
      <c r="Z30" s="130"/>
      <c r="AA30" s="159">
        <f>Formato!AA34</f>
        <v>0</v>
      </c>
      <c r="AB30" s="129"/>
      <c r="AC30" s="129"/>
      <c r="AD30" s="129"/>
      <c r="AE30" s="130"/>
      <c r="AF30" s="159">
        <f>Formato!AF34</f>
        <v>0</v>
      </c>
      <c r="AG30" s="129"/>
      <c r="AH30" s="129"/>
      <c r="AI30" s="129"/>
      <c r="AJ30" s="130"/>
      <c r="AK30" s="159">
        <f>Formato!AK34</f>
        <v>0</v>
      </c>
      <c r="AL30" s="129"/>
      <c r="AM30" s="129"/>
      <c r="AN30" s="129"/>
      <c r="AO30" s="130"/>
      <c r="AP30" s="159">
        <f>Formato!AP34</f>
        <v>0</v>
      </c>
      <c r="AQ30" s="129"/>
      <c r="AR30" s="129"/>
      <c r="AS30" s="129"/>
      <c r="AT30" s="130"/>
      <c r="AU30" s="159">
        <f>Formato!AU34</f>
        <v>0</v>
      </c>
      <c r="AV30" s="129"/>
      <c r="AW30" s="129"/>
      <c r="AX30" s="129"/>
      <c r="AY30" s="130"/>
      <c r="AZ30" s="159">
        <f>Formato!AZ34</f>
        <v>0</v>
      </c>
      <c r="BA30" s="129"/>
      <c r="BB30" s="129"/>
      <c r="BC30" s="129"/>
      <c r="BD30" s="130"/>
      <c r="BE30" s="159">
        <f>Formato!BE34</f>
        <v>0</v>
      </c>
      <c r="BF30" s="129"/>
      <c r="BG30" s="129"/>
      <c r="BH30" s="129"/>
      <c r="BI30" s="130"/>
      <c r="BJ30" s="35"/>
    </row>
    <row r="31" spans="1:62" ht="25.5" customHeight="1" x14ac:dyDescent="0.25">
      <c r="A31" s="35"/>
      <c r="B31" s="131"/>
      <c r="C31" s="132"/>
      <c r="D31" s="132"/>
      <c r="E31" s="132"/>
      <c r="F31" s="133"/>
      <c r="G31" s="131"/>
      <c r="H31" s="132"/>
      <c r="I31" s="132"/>
      <c r="J31" s="132"/>
      <c r="K31" s="133"/>
      <c r="L31" s="131"/>
      <c r="M31" s="132"/>
      <c r="N31" s="132"/>
      <c r="O31" s="132"/>
      <c r="P31" s="133"/>
      <c r="Q31" s="131"/>
      <c r="R31" s="132"/>
      <c r="S31" s="132"/>
      <c r="T31" s="132"/>
      <c r="U31" s="133"/>
      <c r="V31" s="131"/>
      <c r="W31" s="132"/>
      <c r="X31" s="132"/>
      <c r="Y31" s="132"/>
      <c r="Z31" s="133"/>
      <c r="AA31" s="131"/>
      <c r="AB31" s="132"/>
      <c r="AC31" s="132"/>
      <c r="AD31" s="132"/>
      <c r="AE31" s="133"/>
      <c r="AF31" s="131"/>
      <c r="AG31" s="132"/>
      <c r="AH31" s="132"/>
      <c r="AI31" s="132"/>
      <c r="AJ31" s="133"/>
      <c r="AK31" s="131"/>
      <c r="AL31" s="132"/>
      <c r="AM31" s="132"/>
      <c r="AN31" s="132"/>
      <c r="AO31" s="133"/>
      <c r="AP31" s="131"/>
      <c r="AQ31" s="132"/>
      <c r="AR31" s="132"/>
      <c r="AS31" s="132"/>
      <c r="AT31" s="133"/>
      <c r="AU31" s="131"/>
      <c r="AV31" s="132"/>
      <c r="AW31" s="132"/>
      <c r="AX31" s="132"/>
      <c r="AY31" s="133"/>
      <c r="AZ31" s="131"/>
      <c r="BA31" s="132"/>
      <c r="BB31" s="132"/>
      <c r="BC31" s="132"/>
      <c r="BD31" s="133"/>
      <c r="BE31" s="131"/>
      <c r="BF31" s="132"/>
      <c r="BG31" s="132"/>
      <c r="BH31" s="132"/>
      <c r="BI31" s="133"/>
      <c r="BJ31" s="35"/>
    </row>
    <row r="32" spans="1:62" ht="15.75" customHeight="1" x14ac:dyDescent="0.25">
      <c r="A32" s="1"/>
      <c r="B32" s="8">
        <f>Formato!B36</f>
        <v>0</v>
      </c>
      <c r="C32" s="8">
        <f>Formato!C36</f>
        <v>0</v>
      </c>
      <c r="D32" s="8">
        <f>Formato!D36</f>
        <v>0</v>
      </c>
      <c r="E32" s="8">
        <f>Formato!E36</f>
        <v>0</v>
      </c>
      <c r="F32" s="8">
        <f>Formato!F36</f>
        <v>0</v>
      </c>
      <c r="G32" s="8">
        <f>Formato!G36</f>
        <v>0</v>
      </c>
      <c r="H32" s="8">
        <f>Formato!H36</f>
        <v>0</v>
      </c>
      <c r="I32" s="8">
        <f>Formato!I36</f>
        <v>0</v>
      </c>
      <c r="J32" s="8">
        <f>Formato!J36</f>
        <v>0</v>
      </c>
      <c r="K32" s="8">
        <f>Formato!K36</f>
        <v>0</v>
      </c>
      <c r="L32" s="8">
        <f>Formato!L36</f>
        <v>0</v>
      </c>
      <c r="M32" s="8">
        <f>Formato!M36</f>
        <v>0</v>
      </c>
      <c r="N32" s="8">
        <f>Formato!N36</f>
        <v>0</v>
      </c>
      <c r="O32" s="8">
        <f>Formato!O36</f>
        <v>0</v>
      </c>
      <c r="P32" s="8">
        <f>Formato!P36</f>
        <v>0</v>
      </c>
      <c r="Q32" s="8">
        <f>Formato!Q36</f>
        <v>0</v>
      </c>
      <c r="R32" s="8">
        <f>Formato!R36</f>
        <v>0</v>
      </c>
      <c r="S32" s="8">
        <f>Formato!S36</f>
        <v>0</v>
      </c>
      <c r="T32" s="8">
        <f>Formato!T36</f>
        <v>0</v>
      </c>
      <c r="U32" s="8">
        <f>Formato!U36</f>
        <v>0</v>
      </c>
      <c r="V32" s="8">
        <f>Formato!V36</f>
        <v>0</v>
      </c>
      <c r="W32" s="8">
        <f>Formato!W36</f>
        <v>0</v>
      </c>
      <c r="X32" s="8">
        <f>Formato!X36</f>
        <v>0</v>
      </c>
      <c r="Y32" s="8">
        <f>Formato!Y36</f>
        <v>0</v>
      </c>
      <c r="Z32" s="8">
        <f>Formato!Z36</f>
        <v>0</v>
      </c>
      <c r="AA32" s="8">
        <f>Formato!AA36</f>
        <v>0</v>
      </c>
      <c r="AB32" s="8">
        <f>Formato!AB36</f>
        <v>0</v>
      </c>
      <c r="AC32" s="8">
        <f>Formato!AC36</f>
        <v>0</v>
      </c>
      <c r="AD32" s="8">
        <f>Formato!AD36</f>
        <v>0</v>
      </c>
      <c r="AE32" s="8">
        <f>Formato!AE36</f>
        <v>0</v>
      </c>
      <c r="AF32" s="8">
        <f>Formato!AF36</f>
        <v>0</v>
      </c>
      <c r="AG32" s="8">
        <f>Formato!AG36</f>
        <v>0</v>
      </c>
      <c r="AH32" s="8">
        <f>Formato!AH36</f>
        <v>0</v>
      </c>
      <c r="AI32" s="8">
        <f>Formato!AI36</f>
        <v>0</v>
      </c>
      <c r="AJ32" s="8">
        <f>Formato!AJ36</f>
        <v>0</v>
      </c>
      <c r="AK32" s="8">
        <f>Formato!AK36</f>
        <v>0</v>
      </c>
      <c r="AL32" s="8">
        <f>Formato!AL36</f>
        <v>0</v>
      </c>
      <c r="AM32" s="8">
        <f>Formato!AM36</f>
        <v>0</v>
      </c>
      <c r="AN32" s="8">
        <f>Formato!AN36</f>
        <v>0</v>
      </c>
      <c r="AO32" s="8">
        <f>Formato!AO36</f>
        <v>0</v>
      </c>
      <c r="AP32" s="8">
        <f>Formato!AP36</f>
        <v>0</v>
      </c>
      <c r="AQ32" s="8">
        <f>Formato!AQ36</f>
        <v>0</v>
      </c>
      <c r="AR32" s="8">
        <f>Formato!AR36</f>
        <v>0</v>
      </c>
      <c r="AS32" s="8">
        <f>Formato!AS36</f>
        <v>0</v>
      </c>
      <c r="AT32" s="8">
        <f>Formato!AT36</f>
        <v>0</v>
      </c>
      <c r="AU32" s="8">
        <f>Formato!AU36</f>
        <v>0</v>
      </c>
      <c r="AV32" s="8">
        <f>Formato!AV36</f>
        <v>0</v>
      </c>
      <c r="AW32" s="8">
        <f>Formato!AW36</f>
        <v>0</v>
      </c>
      <c r="AX32" s="8">
        <f>Formato!AX36</f>
        <v>0</v>
      </c>
      <c r="AY32" s="8">
        <f>Formato!AY36</f>
        <v>0</v>
      </c>
      <c r="AZ32" s="8">
        <f>Formato!AZ36</f>
        <v>0</v>
      </c>
      <c r="BA32" s="8">
        <f>Formato!BA36</f>
        <v>0</v>
      </c>
      <c r="BB32" s="8">
        <f>Formato!BB36</f>
        <v>0</v>
      </c>
      <c r="BC32" s="8">
        <f>Formato!BC36</f>
        <v>0</v>
      </c>
      <c r="BD32" s="8">
        <f>Formato!BD36</f>
        <v>0</v>
      </c>
      <c r="BE32" s="8">
        <f>Formato!BE36</f>
        <v>0</v>
      </c>
      <c r="BF32" s="8">
        <f>Formato!BF36</f>
        <v>0</v>
      </c>
      <c r="BG32" s="8">
        <f>Formato!BG36</f>
        <v>0</v>
      </c>
      <c r="BH32" s="8">
        <f>Formato!BH36</f>
        <v>0</v>
      </c>
      <c r="BI32" s="8">
        <f>Formato!BI36</f>
        <v>0</v>
      </c>
      <c r="BJ32" s="1"/>
    </row>
    <row r="33" spans="1:62" ht="15.75" customHeight="1" x14ac:dyDescent="0.25">
      <c r="A33" s="213" t="s">
        <v>110</v>
      </c>
      <c r="B33" s="211">
        <f>Datos!AL21</f>
        <v>0</v>
      </c>
      <c r="C33" s="197"/>
      <c r="D33" s="197"/>
      <c r="E33" s="197"/>
      <c r="F33" s="202"/>
      <c r="G33" s="211">
        <f>Datos!AM21</f>
        <v>0</v>
      </c>
      <c r="H33" s="197"/>
      <c r="I33" s="197"/>
      <c r="J33" s="197"/>
      <c r="K33" s="202"/>
      <c r="L33" s="211">
        <f>Datos!AN21</f>
        <v>0</v>
      </c>
      <c r="M33" s="197"/>
      <c r="N33" s="197"/>
      <c r="O33" s="197"/>
      <c r="P33" s="202"/>
      <c r="Q33" s="211">
        <f>Datos!AO21</f>
        <v>0</v>
      </c>
      <c r="R33" s="197"/>
      <c r="S33" s="197"/>
      <c r="T33" s="197"/>
      <c r="U33" s="202"/>
      <c r="V33" s="211">
        <f>Datos!AP21</f>
        <v>0</v>
      </c>
      <c r="W33" s="197"/>
      <c r="X33" s="197"/>
      <c r="Y33" s="197"/>
      <c r="Z33" s="202"/>
      <c r="AA33" s="211">
        <f>Datos!AQ21</f>
        <v>0</v>
      </c>
      <c r="AB33" s="197"/>
      <c r="AC33" s="197"/>
      <c r="AD33" s="197"/>
      <c r="AE33" s="202"/>
      <c r="AF33" s="211">
        <f>Datos!AR21</f>
        <v>0</v>
      </c>
      <c r="AG33" s="197"/>
      <c r="AH33" s="197"/>
      <c r="AI33" s="197"/>
      <c r="AJ33" s="202"/>
      <c r="AK33" s="211">
        <f>Datos!AS21</f>
        <v>0</v>
      </c>
      <c r="AL33" s="197"/>
      <c r="AM33" s="197"/>
      <c r="AN33" s="197"/>
      <c r="AO33" s="202"/>
      <c r="AP33" s="211">
        <f>Datos!AT21</f>
        <v>0</v>
      </c>
      <c r="AQ33" s="197"/>
      <c r="AR33" s="197"/>
      <c r="AS33" s="197"/>
      <c r="AT33" s="202"/>
      <c r="AU33" s="211">
        <f>Datos!AU21</f>
        <v>0</v>
      </c>
      <c r="AV33" s="197"/>
      <c r="AW33" s="197"/>
      <c r="AX33" s="197"/>
      <c r="AY33" s="202"/>
      <c r="AZ33" s="211">
        <f>Datos!AV21</f>
        <v>0</v>
      </c>
      <c r="BA33" s="197"/>
      <c r="BB33" s="197"/>
      <c r="BC33" s="197"/>
      <c r="BD33" s="202"/>
      <c r="BE33" s="211">
        <f>Datos!AW21</f>
        <v>0</v>
      </c>
      <c r="BF33" s="197"/>
      <c r="BG33" s="197"/>
      <c r="BH33" s="197"/>
      <c r="BI33" s="202"/>
      <c r="BJ33" s="212">
        <f>SUM(B33:BI34)</f>
        <v>0</v>
      </c>
    </row>
    <row r="34" spans="1:62" ht="15.75" customHeight="1" x14ac:dyDescent="0.25">
      <c r="A34" s="208"/>
      <c r="B34" s="203"/>
      <c r="C34" s="136"/>
      <c r="D34" s="136"/>
      <c r="E34" s="136"/>
      <c r="F34" s="204"/>
      <c r="G34" s="203"/>
      <c r="H34" s="136"/>
      <c r="I34" s="136"/>
      <c r="J34" s="136"/>
      <c r="K34" s="204"/>
      <c r="L34" s="203"/>
      <c r="M34" s="136"/>
      <c r="N34" s="136"/>
      <c r="O34" s="136"/>
      <c r="P34" s="204"/>
      <c r="Q34" s="203"/>
      <c r="R34" s="136"/>
      <c r="S34" s="136"/>
      <c r="T34" s="136"/>
      <c r="U34" s="204"/>
      <c r="V34" s="203"/>
      <c r="W34" s="136"/>
      <c r="X34" s="136"/>
      <c r="Y34" s="136"/>
      <c r="Z34" s="204"/>
      <c r="AA34" s="203"/>
      <c r="AB34" s="136"/>
      <c r="AC34" s="136"/>
      <c r="AD34" s="136"/>
      <c r="AE34" s="204"/>
      <c r="AF34" s="203"/>
      <c r="AG34" s="136"/>
      <c r="AH34" s="136"/>
      <c r="AI34" s="136"/>
      <c r="AJ34" s="204"/>
      <c r="AK34" s="203"/>
      <c r="AL34" s="136"/>
      <c r="AM34" s="136"/>
      <c r="AN34" s="136"/>
      <c r="AO34" s="204"/>
      <c r="AP34" s="203"/>
      <c r="AQ34" s="136"/>
      <c r="AR34" s="136"/>
      <c r="AS34" s="136"/>
      <c r="AT34" s="204"/>
      <c r="AU34" s="203"/>
      <c r="AV34" s="136"/>
      <c r="AW34" s="136"/>
      <c r="AX34" s="136"/>
      <c r="AY34" s="204"/>
      <c r="AZ34" s="203"/>
      <c r="BA34" s="136"/>
      <c r="BB34" s="136"/>
      <c r="BC34" s="136"/>
      <c r="BD34" s="204"/>
      <c r="BE34" s="203"/>
      <c r="BF34" s="136"/>
      <c r="BG34" s="136"/>
      <c r="BH34" s="136"/>
      <c r="BI34" s="204"/>
      <c r="BJ34" s="206"/>
    </row>
    <row r="35" spans="1:62"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row>
    <row r="36" spans="1:62"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row>
    <row r="37" spans="1:62" ht="15.75" customHeight="1" x14ac:dyDescent="0.25">
      <c r="A37" s="1"/>
      <c r="B37" s="1"/>
      <c r="C37" s="1"/>
      <c r="D37" s="1"/>
      <c r="E37" s="1"/>
      <c r="F37" s="44"/>
      <c r="G37" s="44"/>
      <c r="H37" s="44"/>
      <c r="I37" s="44"/>
      <c r="J37" s="44"/>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row>
    <row r="38" spans="1:62" ht="15.75" customHeight="1" x14ac:dyDescent="0.25">
      <c r="A38" s="1"/>
      <c r="B38" s="1"/>
      <c r="C38" s="1"/>
      <c r="D38" s="1"/>
      <c r="E38" s="1"/>
      <c r="F38" s="1"/>
      <c r="G38" s="1"/>
      <c r="H38" s="1"/>
      <c r="I38" s="19"/>
      <c r="J38" s="19"/>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row>
    <row r="39" spans="1:62" ht="15.75" customHeight="1" x14ac:dyDescent="0.25">
      <c r="A39" s="1"/>
      <c r="B39" s="1"/>
      <c r="C39" s="1"/>
      <c r="D39" s="1"/>
      <c r="E39" s="1"/>
      <c r="F39" s="1"/>
      <c r="G39" s="1"/>
      <c r="H39" s="1"/>
      <c r="I39" s="19"/>
      <c r="J39" s="19"/>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row>
    <row r="40" spans="1:62" ht="15.75" customHeight="1" x14ac:dyDescent="0.25">
      <c r="A40" s="1"/>
      <c r="B40" s="1"/>
      <c r="C40" s="1"/>
      <c r="D40" s="1"/>
      <c r="E40" s="1"/>
      <c r="F40" s="1"/>
      <c r="G40" s="1"/>
      <c r="H40" s="1"/>
      <c r="I40" s="19"/>
      <c r="J40" s="19"/>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row>
    <row r="41" spans="1:62"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row>
    <row r="42" spans="1:62"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row>
    <row r="43" spans="1:62"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row>
    <row r="44" spans="1:62"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row>
    <row r="45" spans="1:62"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row>
    <row r="46" spans="1:62"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row>
    <row r="47" spans="1:62"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row>
    <row r="48" spans="1:62"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row>
    <row r="49" spans="1:62"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row>
    <row r="50" spans="1:62"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row>
    <row r="51" spans="1:62"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row>
    <row r="52" spans="1:62"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row>
    <row r="53" spans="1:62"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row>
    <row r="54" spans="1:62"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row>
    <row r="55" spans="1:62"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row>
    <row r="56" spans="1:62"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row>
    <row r="57" spans="1:62"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row>
    <row r="58" spans="1:62"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row>
    <row r="59" spans="1:62"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row>
    <row r="60" spans="1:62"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row>
    <row r="61" spans="1:62"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row>
    <row r="62" spans="1:62"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row>
    <row r="63" spans="1:62"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row>
    <row r="64" spans="1:62"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row>
    <row r="65" spans="1:62"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row>
    <row r="66" spans="1:62"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row>
    <row r="67" spans="1:62"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row>
    <row r="68" spans="1:62"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row>
    <row r="69" spans="1:62"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row>
    <row r="70" spans="1:62"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row>
    <row r="71" spans="1:62"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row>
    <row r="72" spans="1:62"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row>
    <row r="73" spans="1:62"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row>
    <row r="74" spans="1:62"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row>
    <row r="75" spans="1:62"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row>
    <row r="76" spans="1:62"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row>
    <row r="77" spans="1:62"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row>
    <row r="78" spans="1:62"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row>
    <row r="79" spans="1:62"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row>
    <row r="80" spans="1:62"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row>
    <row r="81" spans="1:62"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row>
    <row r="82" spans="1:62"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row>
    <row r="83" spans="1:62"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row>
    <row r="84" spans="1:62"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row>
    <row r="85" spans="1:62"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row>
    <row r="86" spans="1:62"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row>
    <row r="87" spans="1:62"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row>
    <row r="88" spans="1:62"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row>
    <row r="89" spans="1:62"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row>
    <row r="90" spans="1:62"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row>
    <row r="91" spans="1:62"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row>
    <row r="92" spans="1:62"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row>
    <row r="93" spans="1:62"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row>
    <row r="94" spans="1:62"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row>
    <row r="95" spans="1:62"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row>
    <row r="96" spans="1:62"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row>
    <row r="97" spans="1:62"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row>
    <row r="98" spans="1:62"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row>
    <row r="99" spans="1:62"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row>
    <row r="100" spans="1:62"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row>
    <row r="101" spans="1:62"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row>
    <row r="102" spans="1:62"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row>
    <row r="103" spans="1:62"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row>
    <row r="104" spans="1:62"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row>
    <row r="105" spans="1:62"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row>
    <row r="106" spans="1:62"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row>
    <row r="107" spans="1:62"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row>
    <row r="108" spans="1:62"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row>
    <row r="109" spans="1:62"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row>
    <row r="110" spans="1:62"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row>
    <row r="111" spans="1:62"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row>
    <row r="112" spans="1:62"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row>
    <row r="113" spans="1:62"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row>
    <row r="114" spans="1:62"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row>
    <row r="115" spans="1:62"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row>
    <row r="116" spans="1:62"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row>
    <row r="117" spans="1:62"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row>
    <row r="118" spans="1:62"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row>
    <row r="119" spans="1:62"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row>
    <row r="120" spans="1:62"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row>
    <row r="121" spans="1:62"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row>
    <row r="122" spans="1:62"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row>
    <row r="123" spans="1:62"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row>
    <row r="124" spans="1:62"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row>
    <row r="125" spans="1:62"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row>
    <row r="126" spans="1:62"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row>
    <row r="127" spans="1:62"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row>
    <row r="128" spans="1:62"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row>
    <row r="129" spans="1:62"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row>
    <row r="130" spans="1:62"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row>
    <row r="131" spans="1:62"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row>
    <row r="132" spans="1:62"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row>
    <row r="133" spans="1:62"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row>
    <row r="134" spans="1:62"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row>
    <row r="135" spans="1:62"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row>
    <row r="136" spans="1:62"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row>
    <row r="137" spans="1:62"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row>
    <row r="138" spans="1:62"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row>
    <row r="139" spans="1:62"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row>
    <row r="140" spans="1:62"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row>
    <row r="141" spans="1:62"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row>
    <row r="142" spans="1:62"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row>
    <row r="143" spans="1:62"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row>
    <row r="144" spans="1:62"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row>
    <row r="145" spans="1:62"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row>
    <row r="146" spans="1:62"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row>
    <row r="147" spans="1:62"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row>
    <row r="148" spans="1:62"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row>
    <row r="149" spans="1:62"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row>
    <row r="150" spans="1:62"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row>
    <row r="151" spans="1:62"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row>
    <row r="152" spans="1:62"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row>
    <row r="153" spans="1:62"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row>
    <row r="154" spans="1:62"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row>
    <row r="155" spans="1:62"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row>
    <row r="156" spans="1:62"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row>
    <row r="157" spans="1:62"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row>
    <row r="158" spans="1:62"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row>
    <row r="159" spans="1:62"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row>
    <row r="160" spans="1:62"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row>
    <row r="161" spans="1:62"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row>
    <row r="162" spans="1:62"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row>
    <row r="163" spans="1:62"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row>
    <row r="164" spans="1:62"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row>
    <row r="165" spans="1:62"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row>
    <row r="166" spans="1:62"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row>
    <row r="167" spans="1:62"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row>
    <row r="168" spans="1:62"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row>
    <row r="169" spans="1:62"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row>
    <row r="170" spans="1:62"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row>
    <row r="171" spans="1:62"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row>
    <row r="172" spans="1:62"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row>
    <row r="173" spans="1:62"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row>
    <row r="174" spans="1:62"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row>
    <row r="175" spans="1:62"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row>
    <row r="176" spans="1:62"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row>
    <row r="177" spans="1:62"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row>
    <row r="178" spans="1:62"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row>
    <row r="179" spans="1:62"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row>
    <row r="180" spans="1:62"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row>
    <row r="181" spans="1:62"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row>
    <row r="182" spans="1:62"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row>
    <row r="183" spans="1:62"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row>
    <row r="184" spans="1:62"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row>
    <row r="185" spans="1:62"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row>
    <row r="186" spans="1:62"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row>
    <row r="187" spans="1:62"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row>
    <row r="188" spans="1:62"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row>
    <row r="189" spans="1:62"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row>
    <row r="190" spans="1:62"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row>
    <row r="191" spans="1:62"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row>
    <row r="192" spans="1:62"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row>
    <row r="193" spans="1:62"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row>
    <row r="194" spans="1:62"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row>
    <row r="195" spans="1:62"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row>
    <row r="196" spans="1:62"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row>
    <row r="197" spans="1:62"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row>
    <row r="198" spans="1:62"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row>
    <row r="199" spans="1:62"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row>
    <row r="200" spans="1:62"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row>
    <row r="201" spans="1:62"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row>
    <row r="202" spans="1:62"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row>
    <row r="203" spans="1:62"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row>
    <row r="204" spans="1:62"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row>
    <row r="205" spans="1:62"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row>
    <row r="206" spans="1:62"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row>
    <row r="207" spans="1:62"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row>
    <row r="208" spans="1:62"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row>
    <row r="209" spans="1:62"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row>
    <row r="210" spans="1:62"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row>
    <row r="211" spans="1:62"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row>
    <row r="212" spans="1:62"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row>
    <row r="213" spans="1:62"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row>
    <row r="214" spans="1:62"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row>
    <row r="215" spans="1:62"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row>
    <row r="216" spans="1:62"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row>
    <row r="217" spans="1:62"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row>
    <row r="218" spans="1:62"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row>
    <row r="219" spans="1:62"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row>
    <row r="220" spans="1:62"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row>
    <row r="221" spans="1:62"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row>
    <row r="222" spans="1:62"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row>
    <row r="223" spans="1:62"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row>
    <row r="224" spans="1:62"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row>
    <row r="225" spans="1:62"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row>
    <row r="226" spans="1:62"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row>
    <row r="227" spans="1:62"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row>
    <row r="228" spans="1:62"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row>
    <row r="229" spans="1:62"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row>
    <row r="230" spans="1:62"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row>
    <row r="231" spans="1:62"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row>
    <row r="232" spans="1:62"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row>
    <row r="233" spans="1:62"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row>
    <row r="234" spans="1:62" ht="15.75" customHeight="1" x14ac:dyDescent="0.25"/>
    <row r="235" spans="1:62" ht="15.75" customHeight="1" x14ac:dyDescent="0.25"/>
    <row r="236" spans="1:62" ht="15.75" customHeight="1" x14ac:dyDescent="0.25"/>
    <row r="237" spans="1:62" ht="15.75" customHeight="1" x14ac:dyDescent="0.25"/>
    <row r="238" spans="1:62" ht="15.75" customHeight="1" x14ac:dyDescent="0.25"/>
    <row r="239" spans="1:62" ht="15.75" customHeight="1" x14ac:dyDescent="0.25"/>
    <row r="240" spans="1:62"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23">
    <mergeCell ref="AK12:AO13"/>
    <mergeCell ref="AP12:AT13"/>
    <mergeCell ref="AU12:AY13"/>
    <mergeCell ref="AZ12:BD13"/>
    <mergeCell ref="BE12:BI13"/>
    <mergeCell ref="B12:F13"/>
    <mergeCell ref="G12:K13"/>
    <mergeCell ref="L12:P13"/>
    <mergeCell ref="Q12:U13"/>
    <mergeCell ref="V12:Z13"/>
    <mergeCell ref="AA12:AE13"/>
    <mergeCell ref="AF12:AJ13"/>
    <mergeCell ref="AK15:AO16"/>
    <mergeCell ref="AP15:AT16"/>
    <mergeCell ref="AU15:AY16"/>
    <mergeCell ref="AZ15:BD16"/>
    <mergeCell ref="BE15:BI16"/>
    <mergeCell ref="B15:F16"/>
    <mergeCell ref="G15:K16"/>
    <mergeCell ref="L15:P16"/>
    <mergeCell ref="Q15:U16"/>
    <mergeCell ref="V15:Z16"/>
    <mergeCell ref="AA15:AE16"/>
    <mergeCell ref="AF15:AJ16"/>
    <mergeCell ref="AK18:AO19"/>
    <mergeCell ref="AP18:AT19"/>
    <mergeCell ref="AU18:AY19"/>
    <mergeCell ref="AZ18:BD19"/>
    <mergeCell ref="BE18:BI19"/>
    <mergeCell ref="B18:F19"/>
    <mergeCell ref="G18:K19"/>
    <mergeCell ref="L18:P19"/>
    <mergeCell ref="Q18:U19"/>
    <mergeCell ref="V18:Z19"/>
    <mergeCell ref="AA18:AE19"/>
    <mergeCell ref="AF18:AJ19"/>
    <mergeCell ref="AP21:AT22"/>
    <mergeCell ref="AU21:AY22"/>
    <mergeCell ref="AZ21:BD22"/>
    <mergeCell ref="BE21:BI22"/>
    <mergeCell ref="B21:F22"/>
    <mergeCell ref="G21:K22"/>
    <mergeCell ref="L21:P22"/>
    <mergeCell ref="Q21:U22"/>
    <mergeCell ref="V21:Z22"/>
    <mergeCell ref="AA21:AE22"/>
    <mergeCell ref="AF21:AJ22"/>
    <mergeCell ref="AZ24:BD25"/>
    <mergeCell ref="BE24:BI25"/>
    <mergeCell ref="B24:F25"/>
    <mergeCell ref="G24:K25"/>
    <mergeCell ref="L24:P25"/>
    <mergeCell ref="Q24:U25"/>
    <mergeCell ref="V24:Z25"/>
    <mergeCell ref="AA24:AE25"/>
    <mergeCell ref="AF24:AJ25"/>
    <mergeCell ref="AZ27:BD28"/>
    <mergeCell ref="BE27:BI28"/>
    <mergeCell ref="B27:F28"/>
    <mergeCell ref="G27:K28"/>
    <mergeCell ref="L27:P28"/>
    <mergeCell ref="Q27:U28"/>
    <mergeCell ref="V27:Z28"/>
    <mergeCell ref="AA27:AE28"/>
    <mergeCell ref="AF27:AJ28"/>
    <mergeCell ref="AZ30:BD31"/>
    <mergeCell ref="BE30:BI31"/>
    <mergeCell ref="B30:F31"/>
    <mergeCell ref="G30:K31"/>
    <mergeCell ref="L30:P31"/>
    <mergeCell ref="Q30:U31"/>
    <mergeCell ref="V30:Z31"/>
    <mergeCell ref="AA30:AE31"/>
    <mergeCell ref="AF30:AJ31"/>
    <mergeCell ref="AZ9:BD10"/>
    <mergeCell ref="BE9:BI10"/>
    <mergeCell ref="AF7:AJ7"/>
    <mergeCell ref="AK7:AO7"/>
    <mergeCell ref="AP7:AT7"/>
    <mergeCell ref="AU7:AY7"/>
    <mergeCell ref="AZ7:BD7"/>
    <mergeCell ref="BE7:BI7"/>
    <mergeCell ref="B2:BI5"/>
    <mergeCell ref="B7:F7"/>
    <mergeCell ref="G7:K7"/>
    <mergeCell ref="L7:P7"/>
    <mergeCell ref="Q7:U7"/>
    <mergeCell ref="V7:Z7"/>
    <mergeCell ref="AA7:AE7"/>
    <mergeCell ref="B9:F10"/>
    <mergeCell ref="G9:K10"/>
    <mergeCell ref="L9:P10"/>
    <mergeCell ref="Q9:U10"/>
    <mergeCell ref="V9:Z10"/>
    <mergeCell ref="AF33:AJ34"/>
    <mergeCell ref="AK33:AO34"/>
    <mergeCell ref="AP33:AT34"/>
    <mergeCell ref="AU33:AY34"/>
    <mergeCell ref="AA9:AE10"/>
    <mergeCell ref="AF9:AJ10"/>
    <mergeCell ref="AK9:AO10"/>
    <mergeCell ref="AP9:AT10"/>
    <mergeCell ref="AU9:AY10"/>
    <mergeCell ref="AK30:AO31"/>
    <mergeCell ref="AP30:AT31"/>
    <mergeCell ref="AU30:AY31"/>
    <mergeCell ref="AK27:AO28"/>
    <mergeCell ref="AP27:AT28"/>
    <mergeCell ref="AU27:AY28"/>
    <mergeCell ref="AK24:AO25"/>
    <mergeCell ref="AP24:AT25"/>
    <mergeCell ref="AU24:AY25"/>
    <mergeCell ref="AK21:AO22"/>
    <mergeCell ref="AZ33:BD34"/>
    <mergeCell ref="BE33:BI34"/>
    <mergeCell ref="BJ33:BJ34"/>
    <mergeCell ref="A33:A34"/>
    <mergeCell ref="B33:F34"/>
    <mergeCell ref="G33:K34"/>
    <mergeCell ref="L33:P34"/>
    <mergeCell ref="Q33:U34"/>
    <mergeCell ref="V33:Z34"/>
    <mergeCell ref="AA33:AE34"/>
  </mergeCells>
  <conditionalFormatting sqref="B9:E10 G9:J10 L9:O10 Q9:T10 V9:Y10 AA9:AD10 AF9:AI10 AK9:AN10 AP9:AS10 AU9:AX10 AZ9:BC10 BE9:BH10 B12:E13 G12:J13 L12:O13 Q12:T13 V12:Y13 AA12:AD13 AF12:AI13 AK12:AN13 AP12:AS13 AU12:AX13 AZ12:BC13 BE12:BH13 B15:E16 G15:J16 L15:O16 Q15:T16 V15:Y16 AA15:AD16 AF15:AI16 AK15:AN16 AP15:AS16 AU15:AX16 AZ15:BC16 BE15:BH16 B18:E19 G18:J19 L18:O19 Q18:T19 V18:Y19 AA18:AD19 AF18:AI19 AK18:AN19 AP18:AS19 AU18:AX19 AZ18:BC19 BE18:BH19 B21:E22 G21:J22 L21:O22 Q21:T22 V21:Y22 AA21:AD22 AF21:AI22 AK21:AN22 AP21:AS22 AU21:AX22 AZ21:BC22 BE21:BH22 B24:E24 G24:J24 L24:O24 Q24:T24 V24:Y24 AA24:AD24 AF24:AI24 AK24:AN24 AP24:AS24 AU24:AX24 AZ24:BC24 BE24:BH24 B27:E28 G27:J28 L27:O28 Q27:T28 V27:Y28 AA27:AD28 AF27:AI28 AK27:AN28 AP27:AS28 AU27:AX28 AZ27:BC28 BE27:BH28 B30:E31 G30:J31 L30:O31 Q30:T31 V30:Y31 AA30:AD31 AF30:AI31 AK30:AN31 AP30:AS31 AU30:AX31 AZ30:BC31 BE30:BH31">
    <cfRule type="expression" dxfId="33" priority="6">
      <formula>D11="CF"</formula>
    </cfRule>
  </conditionalFormatting>
  <conditionalFormatting sqref="B25:E25 G25:J25 L25:O25 Q25:T25 V25:Y25 AA25:AD25 AF25:AI25 AK25:AN25 AP25:AS25 AU25:AX25 AZ25:BC25 BE25:BH25">
    <cfRule type="expression" dxfId="32" priority="7">
      <formula>D30="CF"</formula>
    </cfRule>
  </conditionalFormatting>
  <conditionalFormatting sqref="B24:BI25 B9:BI10 B12:BI13 B15:BI16 B18:BI19 B21:BI22 B27:BI28 B30:BI31">
    <cfRule type="containsText" dxfId="31" priority="8" operator="containsText" text="0">
      <formula>NOT(ISERROR(SEARCH(("0"),(B9))))</formula>
    </cfRule>
  </conditionalFormatting>
  <conditionalFormatting sqref="D11 I11 D14 I14 N14 S14 X14 D17 I17 N17 S17 X17 D20 I20 S20 X20 AC20 AH20 AM20 AR20 AW20 BB20 BG20 D23 I23 N23 S23 X23 AC23 AH23 D26 I26 N26 S26 X26 AC26 AH26 D29 I29 N29 S29 X29 AC29 AH29 D32 I32 N32 S32 X32 AC32 AH32">
    <cfRule type="containsText" dxfId="30" priority="10" operator="containsText" text="0">
      <formula>NOT(ISERROR(SEARCH(("0"),(D11))))</formula>
    </cfRule>
  </conditionalFormatting>
  <conditionalFormatting sqref="D11 I11 D14 I14 N14 S14 X14 D17 I17 N17 S17 X17 N11 S11 X11 AC11 AC14 AC17">
    <cfRule type="containsText" dxfId="29" priority="14" operator="containsText" text="CF">
      <formula>NOT(ISERROR(SEARCH(("CF"),(D11))))</formula>
    </cfRule>
  </conditionalFormatting>
  <conditionalFormatting sqref="D20 I20 S20 X20 AC20 D23 I23 N23 S23 X23 AC23 D26 I26 N26 S26 X26 AC26 D29 I29 N29 S29 X29 AC29 D32 I32 N32 S32 X32 AC32 N20">
    <cfRule type="containsText" dxfId="28" priority="15" operator="containsText" text="CF">
      <formula>NOT(ISERROR(SEARCH(("CF"),(D20))))</formula>
    </cfRule>
  </conditionalFormatting>
  <conditionalFormatting sqref="F9:F10 K9:K10 P9:P10 U9:U10 Z9:Z10 AE9:AE10 AJ9:AJ10 AO9:AO10 AT9:AT10 AY9:AY10 BD9:BD10 BI9:BI10 F12:F13 K12:K13 P12:P13 U12:U13 Z12:Z13 AE12:AE13 AJ12:AJ13 AO12:AO13 AT12:AT13 AY12:AY13 BD12:BD13 BI12:BI13 F15:F16 K15:K16 P15:P16 U15:U16 Z15:Z16 AE15:AE16 AJ15:AJ16 AO15:AO16 AT15:AT16 AY15:AY16 BD15:BD16 BI15:BI16 F18:F19 K18:K19 P18:P19 U18:U19 Z18:Z19 AE18:AE19 AJ18:AJ19 AO18:AO19 AT18:AT19 AY18:AY19 BD18:BD19 BI18:BI19 F21:F22 K21:K22 P21:P22 U21:U22 Z21:Z22 AE21:AE22 AJ21:AJ22 AO21:AO22 AT21:AT22 AY21:AY22 BD21:BD22 BI21:BI22 F24 K24 P24 U24 Z24 AE24 AJ24 AO24 AT24 AY24 BD24 BI24 F27:F28 K27:K28 P27:P28 U27:U28 Z27:Z28 AE27:AE28 AJ27:AJ28 AO27:AO28 AT27:AT28 AY27:AY28 BD27:BD28 BI27:BI28 F30:F31 K30:K31 P30:P31 U30:U31 Z30:Z31 AE30:AE31 AJ30:AJ31 AO30:AO31 AT30:AT31 AY30:AY31 BD30:BD31 BI30:BI31">
    <cfRule type="expression" dxfId="27" priority="1">
      <formula>G11="CF"</formula>
    </cfRule>
  </conditionalFormatting>
  <conditionalFormatting sqref="F25 K25 P25 U25 Z25 AE25 AJ25 AO25 AT25 AY25 BD25 BI25">
    <cfRule type="expression" dxfId="26" priority="3">
      <formula>G30="CF"</formula>
    </cfRule>
  </conditionalFormatting>
  <conditionalFormatting sqref="AH11 AM11 AR11 AW11 BB11 BG11 AH14 AM14 AR14 AW14 BB14 BG14 AH17 AM17 AR17 AW17 BB17 BG17">
    <cfRule type="containsText" dxfId="25" priority="9" operator="containsText" text="0">
      <formula>NOT(ISERROR(SEARCH(("0"),(AH11))))</formula>
    </cfRule>
  </conditionalFormatting>
  <conditionalFormatting sqref="AH20 AM20 AR20 AW20 BB20 BG20 AH11 AM11 AR11 AW11 BB11 BG11 AH14 AM14 AR14 AW14 BB14 BG14 AH17 AM17 AR17 AW17 BB17 BG17">
    <cfRule type="containsText" dxfId="24" priority="17" operator="containsText" text="CF">
      <formula>NOT(ISERROR(SEARCH(("CF"),(AH11))))</formula>
    </cfRule>
  </conditionalFormatting>
  <conditionalFormatting sqref="AM23 AR23 AW23 BB23 BG23 AM26 AR26 AW26 BB26 BG26 AM29 AR29 AW29 BB29 BG29 AM32 AR32 AW32 BB32 BG32 AH23 AH26 AH29 AH32">
    <cfRule type="containsText" dxfId="23" priority="18" operator="containsText" text="CF">
      <formula>NOT(ISERROR(SEARCH(("CF"),(AH23))))</formula>
    </cfRule>
  </conditionalFormatting>
  <conditionalFormatting sqref="AM23 AR23 AW23 BB23 BG23 AM26 AR26 AW26 BB26 BG26 AM29 AR29 AW29 BB29 BG29 AM32 AR32 AW32 BB32 BG32">
    <cfRule type="containsText" dxfId="22" priority="11" operator="containsText" text="0">
      <formula>NOT(ISERROR(SEARCH(("0"),(AM23))))</formula>
    </cfRule>
  </conditionalFormatting>
  <conditionalFormatting sqref="AT9:AT10 AY9:AY10 AT12:AT13 AT15:AT16 AY15:AY16 AT18:AT19 AT21:AT22 AT24 AT27:AT28 AT30:AT31">
    <cfRule type="expression" dxfId="21" priority="5">
      <formula>BE11="CF"</formula>
    </cfRule>
  </conditionalFormatting>
  <conditionalFormatting sqref="AT25">
    <cfRule type="expression" dxfId="20" priority="4">
      <formula>BE30="CF"</formula>
    </cfRule>
  </conditionalFormatting>
  <conditionalFormatting sqref="AY12:AY13">
    <cfRule type="expression" dxfId="19" priority="12">
      <formula>BJ14="CF"</formula>
    </cfRule>
  </conditionalFormatting>
  <conditionalFormatting sqref="BD9:BD10 BD12:BD13 BD15:BD16">
    <cfRule type="expression" dxfId="18" priority="13">
      <formula>BN11="CF"</formula>
    </cfRule>
  </conditionalFormatting>
  <conditionalFormatting sqref="BI9:BI10 BI12:BI13 BI15:BI16">
    <cfRule type="expression" dxfId="17" priority="2">
      <formula>BR11="CF"</formula>
    </cfRule>
  </conditionalFormatting>
  <pageMargins left="0.39" right="0.32"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J1000"/>
  <sheetViews>
    <sheetView showGridLines="0" workbookViewId="0"/>
  </sheetViews>
  <sheetFormatPr baseColWidth="10" defaultColWidth="14.42578125" defaultRowHeight="15" customHeight="1" x14ac:dyDescent="0.25"/>
  <cols>
    <col min="1" max="1" width="30.28515625" customWidth="1"/>
    <col min="2" max="3" width="4" customWidth="1"/>
    <col min="4" max="4" width="7.85546875" customWidth="1"/>
    <col min="5" max="6" width="3.85546875" customWidth="1"/>
    <col min="7" max="8" width="4" customWidth="1"/>
    <col min="9" max="9" width="7.85546875" customWidth="1"/>
    <col min="10" max="13" width="4" customWidth="1"/>
    <col min="14" max="14" width="7.85546875" customWidth="1"/>
    <col min="15" max="16" width="3.85546875" customWidth="1"/>
    <col min="17" max="18" width="4" customWidth="1"/>
    <col min="19" max="19" width="7.85546875" customWidth="1"/>
    <col min="20" max="23" width="4" customWidth="1"/>
    <col min="24" max="24" width="7.85546875" customWidth="1"/>
    <col min="25" max="26" width="3.85546875" customWidth="1"/>
    <col min="27" max="28" width="4" customWidth="1"/>
    <col min="29" max="29" width="7.85546875" customWidth="1"/>
    <col min="30" max="33" width="4" customWidth="1"/>
    <col min="34" max="34" width="7.85546875" customWidth="1"/>
    <col min="35" max="36" width="4" customWidth="1"/>
    <col min="37" max="38" width="3.85546875" customWidth="1"/>
    <col min="39" max="39" width="7.85546875" customWidth="1"/>
    <col min="40" max="43" width="3.85546875" customWidth="1"/>
    <col min="44" max="44" width="7.85546875" customWidth="1"/>
    <col min="45" max="48" width="3.85546875" customWidth="1"/>
    <col min="49" max="49" width="7.85546875" customWidth="1"/>
    <col min="50" max="53" width="3.85546875" customWidth="1"/>
    <col min="54" max="54" width="7.85546875" customWidth="1"/>
    <col min="55" max="58" width="3.85546875" customWidth="1"/>
    <col min="59" max="59" width="7.85546875" customWidth="1"/>
    <col min="60" max="61" width="3.85546875" customWidth="1"/>
    <col min="62" max="62" width="10.85546875" customWidth="1"/>
  </cols>
  <sheetData>
    <row r="1" spans="1:62"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row>
    <row r="2" spans="1:62" ht="15" customHeight="1" x14ac:dyDescent="0.25">
      <c r="A2" s="1"/>
      <c r="B2" s="214" t="str">
        <f>Formato!B6</f>
        <v xml:space="preserve">PROGRAMA DE INGENIERÍA DE SISTEMAS  
MODALIDAD: PRESENCIAL   </v>
      </c>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c r="BG2" s="197"/>
      <c r="BH2" s="197"/>
      <c r="BI2" s="198"/>
      <c r="BJ2" s="1"/>
    </row>
    <row r="3" spans="1:62" x14ac:dyDescent="0.25">
      <c r="A3" s="1"/>
      <c r="B3" s="199"/>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40"/>
      <c r="BJ3" s="1"/>
    </row>
    <row r="4" spans="1:62" x14ac:dyDescent="0.25">
      <c r="A4" s="1"/>
      <c r="B4" s="199"/>
      <c r="C4" s="127"/>
      <c r="D4" s="127"/>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40"/>
      <c r="BJ4" s="1"/>
    </row>
    <row r="5" spans="1:62" x14ac:dyDescent="0.25">
      <c r="A5" s="1"/>
      <c r="B5" s="200"/>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6"/>
      <c r="AI5" s="136"/>
      <c r="AJ5" s="136"/>
      <c r="AK5" s="136"/>
      <c r="AL5" s="136"/>
      <c r="AM5" s="136"/>
      <c r="AN5" s="136"/>
      <c r="AO5" s="136"/>
      <c r="AP5" s="136"/>
      <c r="AQ5" s="136"/>
      <c r="AR5" s="136"/>
      <c r="AS5" s="136"/>
      <c r="AT5" s="136"/>
      <c r="AU5" s="136"/>
      <c r="AV5" s="136"/>
      <c r="AW5" s="136"/>
      <c r="AX5" s="136"/>
      <c r="AY5" s="136"/>
      <c r="AZ5" s="136"/>
      <c r="BA5" s="136"/>
      <c r="BB5" s="136"/>
      <c r="BC5" s="136"/>
      <c r="BD5" s="136"/>
      <c r="BE5" s="136"/>
      <c r="BF5" s="136"/>
      <c r="BG5" s="136"/>
      <c r="BH5" s="136"/>
      <c r="BI5" s="137"/>
      <c r="BJ5" s="1"/>
    </row>
    <row r="6" spans="1:62" ht="15.75"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row>
    <row r="7" spans="1:62" ht="18" customHeight="1" x14ac:dyDescent="0.25">
      <c r="A7" s="1"/>
      <c r="B7" s="195" t="s">
        <v>22</v>
      </c>
      <c r="C7" s="148"/>
      <c r="D7" s="148"/>
      <c r="E7" s="148"/>
      <c r="F7" s="142"/>
      <c r="G7" s="195" t="s">
        <v>23</v>
      </c>
      <c r="H7" s="148"/>
      <c r="I7" s="148"/>
      <c r="J7" s="148"/>
      <c r="K7" s="142"/>
      <c r="L7" s="195" t="s">
        <v>24</v>
      </c>
      <c r="M7" s="148"/>
      <c r="N7" s="148"/>
      <c r="O7" s="148"/>
      <c r="P7" s="142"/>
      <c r="Q7" s="195" t="s">
        <v>25</v>
      </c>
      <c r="R7" s="148"/>
      <c r="S7" s="148"/>
      <c r="T7" s="148"/>
      <c r="U7" s="142"/>
      <c r="V7" s="195" t="s">
        <v>26</v>
      </c>
      <c r="W7" s="148"/>
      <c r="X7" s="148"/>
      <c r="Y7" s="148"/>
      <c r="Z7" s="142"/>
      <c r="AA7" s="195" t="s">
        <v>27</v>
      </c>
      <c r="AB7" s="148"/>
      <c r="AC7" s="148"/>
      <c r="AD7" s="148"/>
      <c r="AE7" s="142"/>
      <c r="AF7" s="195" t="s">
        <v>28</v>
      </c>
      <c r="AG7" s="148"/>
      <c r="AH7" s="148"/>
      <c r="AI7" s="148"/>
      <c r="AJ7" s="142"/>
      <c r="AK7" s="195" t="s">
        <v>29</v>
      </c>
      <c r="AL7" s="148"/>
      <c r="AM7" s="148"/>
      <c r="AN7" s="148"/>
      <c r="AO7" s="142"/>
      <c r="AP7" s="195" t="s">
        <v>30</v>
      </c>
      <c r="AQ7" s="148"/>
      <c r="AR7" s="148"/>
      <c r="AS7" s="148"/>
      <c r="AT7" s="142"/>
      <c r="AU7" s="195" t="s">
        <v>31</v>
      </c>
      <c r="AV7" s="148"/>
      <c r="AW7" s="148"/>
      <c r="AX7" s="148"/>
      <c r="AY7" s="142"/>
      <c r="AZ7" s="195" t="s">
        <v>32</v>
      </c>
      <c r="BA7" s="148"/>
      <c r="BB7" s="148"/>
      <c r="BC7" s="148"/>
      <c r="BD7" s="142"/>
      <c r="BE7" s="195" t="s">
        <v>33</v>
      </c>
      <c r="BF7" s="148"/>
      <c r="BG7" s="148"/>
      <c r="BH7" s="148"/>
      <c r="BI7" s="142"/>
      <c r="BJ7" s="1"/>
    </row>
    <row r="8" spans="1:62" ht="18" customHeight="1" x14ac:dyDescent="0.25">
      <c r="A8" s="1"/>
      <c r="B8" s="30" t="s">
        <v>11</v>
      </c>
      <c r="C8" s="30" t="s">
        <v>15</v>
      </c>
      <c r="D8" s="30" t="s">
        <v>19</v>
      </c>
      <c r="E8" s="30" t="s">
        <v>13</v>
      </c>
      <c r="F8" s="30" t="s">
        <v>17</v>
      </c>
      <c r="G8" s="30" t="s">
        <v>11</v>
      </c>
      <c r="H8" s="30" t="s">
        <v>15</v>
      </c>
      <c r="I8" s="30" t="s">
        <v>19</v>
      </c>
      <c r="J8" s="30" t="s">
        <v>13</v>
      </c>
      <c r="K8" s="30" t="s">
        <v>17</v>
      </c>
      <c r="L8" s="30" t="s">
        <v>11</v>
      </c>
      <c r="M8" s="30" t="s">
        <v>15</v>
      </c>
      <c r="N8" s="30" t="s">
        <v>19</v>
      </c>
      <c r="O8" s="30" t="s">
        <v>13</v>
      </c>
      <c r="P8" s="30" t="s">
        <v>17</v>
      </c>
      <c r="Q8" s="30" t="s">
        <v>11</v>
      </c>
      <c r="R8" s="30" t="s">
        <v>15</v>
      </c>
      <c r="S8" s="30" t="s">
        <v>19</v>
      </c>
      <c r="T8" s="30" t="s">
        <v>13</v>
      </c>
      <c r="U8" s="30" t="s">
        <v>17</v>
      </c>
      <c r="V8" s="30" t="s">
        <v>11</v>
      </c>
      <c r="W8" s="30" t="s">
        <v>15</v>
      </c>
      <c r="X8" s="30" t="s">
        <v>19</v>
      </c>
      <c r="Y8" s="30" t="s">
        <v>13</v>
      </c>
      <c r="Z8" s="30" t="s">
        <v>17</v>
      </c>
      <c r="AA8" s="30" t="s">
        <v>11</v>
      </c>
      <c r="AB8" s="30" t="s">
        <v>15</v>
      </c>
      <c r="AC8" s="30" t="s">
        <v>19</v>
      </c>
      <c r="AD8" s="30" t="s">
        <v>13</v>
      </c>
      <c r="AE8" s="30" t="s">
        <v>17</v>
      </c>
      <c r="AF8" s="30" t="s">
        <v>11</v>
      </c>
      <c r="AG8" s="30" t="s">
        <v>15</v>
      </c>
      <c r="AH8" s="30" t="s">
        <v>19</v>
      </c>
      <c r="AI8" s="30" t="s">
        <v>13</v>
      </c>
      <c r="AJ8" s="30" t="s">
        <v>17</v>
      </c>
      <c r="AK8" s="30" t="s">
        <v>11</v>
      </c>
      <c r="AL8" s="30" t="s">
        <v>15</v>
      </c>
      <c r="AM8" s="30" t="s">
        <v>19</v>
      </c>
      <c r="AN8" s="30" t="s">
        <v>13</v>
      </c>
      <c r="AO8" s="30" t="s">
        <v>17</v>
      </c>
      <c r="AP8" s="30" t="s">
        <v>11</v>
      </c>
      <c r="AQ8" s="30" t="s">
        <v>15</v>
      </c>
      <c r="AR8" s="30" t="s">
        <v>19</v>
      </c>
      <c r="AS8" s="30" t="s">
        <v>13</v>
      </c>
      <c r="AT8" s="30" t="s">
        <v>17</v>
      </c>
      <c r="AU8" s="30" t="s">
        <v>11</v>
      </c>
      <c r="AV8" s="30" t="s">
        <v>15</v>
      </c>
      <c r="AW8" s="30" t="s">
        <v>19</v>
      </c>
      <c r="AX8" s="30" t="s">
        <v>13</v>
      </c>
      <c r="AY8" s="30" t="s">
        <v>17</v>
      </c>
      <c r="AZ8" s="53" t="s">
        <v>11</v>
      </c>
      <c r="BA8" s="53" t="s">
        <v>15</v>
      </c>
      <c r="BB8" s="53" t="s">
        <v>19</v>
      </c>
      <c r="BC8" s="53" t="s">
        <v>13</v>
      </c>
      <c r="BD8" s="53" t="s">
        <v>17</v>
      </c>
      <c r="BE8" s="30" t="s">
        <v>11</v>
      </c>
      <c r="BF8" s="30" t="s">
        <v>15</v>
      </c>
      <c r="BG8" s="30" t="s">
        <v>19</v>
      </c>
      <c r="BH8" s="30" t="s">
        <v>13</v>
      </c>
      <c r="BI8" s="30" t="s">
        <v>17</v>
      </c>
      <c r="BJ8" s="1"/>
    </row>
    <row r="9" spans="1:62" ht="25.5" customHeight="1" x14ac:dyDescent="0.25">
      <c r="A9" s="27"/>
      <c r="B9" s="159" t="str">
        <f>Formato!B13</f>
        <v xml:space="preserve">Introducción a la Ingeniería </v>
      </c>
      <c r="C9" s="129"/>
      <c r="D9" s="129"/>
      <c r="E9" s="129"/>
      <c r="F9" s="130"/>
      <c r="G9" s="159" t="str">
        <f>Formato!G13</f>
        <v>Teoría General de Sistemas y Pensamiento Sistémico</v>
      </c>
      <c r="H9" s="129"/>
      <c r="I9" s="129"/>
      <c r="J9" s="129"/>
      <c r="K9" s="130"/>
      <c r="L9" s="159" t="str">
        <f>Formato!L13</f>
        <v>Álgebra Líneal</v>
      </c>
      <c r="M9" s="129"/>
      <c r="N9" s="129"/>
      <c r="O9" s="129"/>
      <c r="P9" s="130"/>
      <c r="Q9" s="159" t="str">
        <f>Formato!Q13</f>
        <v>Fundamentos de Mecánica</v>
      </c>
      <c r="R9" s="129"/>
      <c r="S9" s="129"/>
      <c r="T9" s="129"/>
      <c r="U9" s="130"/>
      <c r="V9" s="159" t="str">
        <f>Formato!V13</f>
        <v>Fundamentos de Electricidad y Magnetismo</v>
      </c>
      <c r="W9" s="129"/>
      <c r="X9" s="129"/>
      <c r="Y9" s="129"/>
      <c r="Z9" s="130"/>
      <c r="AA9" s="159" t="str">
        <f>Formato!AA13</f>
        <v>Matemáticas Discretas</v>
      </c>
      <c r="AB9" s="129"/>
      <c r="AC9" s="129"/>
      <c r="AD9" s="129"/>
      <c r="AE9" s="130"/>
      <c r="AF9" s="159" t="str">
        <f>Formato!AF13</f>
        <v>Seminario de investigación</v>
      </c>
      <c r="AG9" s="129"/>
      <c r="AH9" s="129"/>
      <c r="AI9" s="129"/>
      <c r="AJ9" s="130"/>
      <c r="AK9" s="159" t="str">
        <f>Formato!AK13</f>
        <v xml:space="preserve">Opción de Grado </v>
      </c>
      <c r="AL9" s="129"/>
      <c r="AM9" s="129"/>
      <c r="AN9" s="129"/>
      <c r="AO9" s="130"/>
      <c r="AP9" s="159" t="str">
        <f>Formato!AP13</f>
        <v xml:space="preserve">Práctica Empresarial </v>
      </c>
      <c r="AQ9" s="129"/>
      <c r="AR9" s="129"/>
      <c r="AS9" s="129"/>
      <c r="AT9" s="130"/>
      <c r="AU9" s="159">
        <f>Formato!AU13</f>
        <v>0</v>
      </c>
      <c r="AV9" s="129"/>
      <c r="AW9" s="129"/>
      <c r="AX9" s="129"/>
      <c r="AY9" s="130"/>
      <c r="AZ9" s="159">
        <f>Formato!AZ13</f>
        <v>0</v>
      </c>
      <c r="BA9" s="129"/>
      <c r="BB9" s="129"/>
      <c r="BC9" s="129"/>
      <c r="BD9" s="130"/>
      <c r="BE9" s="159">
        <f>Formato!BE13</f>
        <v>0</v>
      </c>
      <c r="BF9" s="129"/>
      <c r="BG9" s="129"/>
      <c r="BH9" s="129"/>
      <c r="BI9" s="130"/>
      <c r="BJ9" s="27"/>
    </row>
    <row r="10" spans="1:62" ht="25.5" customHeight="1" x14ac:dyDescent="0.25">
      <c r="A10" s="27"/>
      <c r="B10" s="131"/>
      <c r="C10" s="132"/>
      <c r="D10" s="132"/>
      <c r="E10" s="132"/>
      <c r="F10" s="133"/>
      <c r="G10" s="131"/>
      <c r="H10" s="132"/>
      <c r="I10" s="132"/>
      <c r="J10" s="132"/>
      <c r="K10" s="133"/>
      <c r="L10" s="131"/>
      <c r="M10" s="132"/>
      <c r="N10" s="132"/>
      <c r="O10" s="132"/>
      <c r="P10" s="133"/>
      <c r="Q10" s="131"/>
      <c r="R10" s="132"/>
      <c r="S10" s="132"/>
      <c r="T10" s="132"/>
      <c r="U10" s="133"/>
      <c r="V10" s="131"/>
      <c r="W10" s="132"/>
      <c r="X10" s="132"/>
      <c r="Y10" s="132"/>
      <c r="Z10" s="133"/>
      <c r="AA10" s="131"/>
      <c r="AB10" s="132"/>
      <c r="AC10" s="132"/>
      <c r="AD10" s="132"/>
      <c r="AE10" s="133"/>
      <c r="AF10" s="131"/>
      <c r="AG10" s="132"/>
      <c r="AH10" s="132"/>
      <c r="AI10" s="132"/>
      <c r="AJ10" s="133"/>
      <c r="AK10" s="131"/>
      <c r="AL10" s="132"/>
      <c r="AM10" s="132"/>
      <c r="AN10" s="132"/>
      <c r="AO10" s="133"/>
      <c r="AP10" s="131"/>
      <c r="AQ10" s="132"/>
      <c r="AR10" s="132"/>
      <c r="AS10" s="132"/>
      <c r="AT10" s="133"/>
      <c r="AU10" s="131"/>
      <c r="AV10" s="132"/>
      <c r="AW10" s="132"/>
      <c r="AX10" s="132"/>
      <c r="AY10" s="133"/>
      <c r="AZ10" s="131"/>
      <c r="BA10" s="132"/>
      <c r="BB10" s="132"/>
      <c r="BC10" s="132"/>
      <c r="BD10" s="133"/>
      <c r="BE10" s="131"/>
      <c r="BF10" s="132"/>
      <c r="BG10" s="132"/>
      <c r="BH10" s="132"/>
      <c r="BI10" s="133"/>
      <c r="BJ10" s="27"/>
    </row>
    <row r="11" spans="1:62" x14ac:dyDescent="0.25">
      <c r="A11" s="1"/>
      <c r="B11" s="8">
        <f>Formato!B15</f>
        <v>2</v>
      </c>
      <c r="C11" s="8">
        <f>Formato!C15</f>
        <v>2</v>
      </c>
      <c r="D11" s="8" t="str">
        <f>Formato!D15</f>
        <v>CE</v>
      </c>
      <c r="E11" s="8" t="str">
        <f>Formato!E15</f>
        <v>O</v>
      </c>
      <c r="F11" s="8">
        <f>Formato!F15</f>
        <v>6</v>
      </c>
      <c r="G11" s="8">
        <f>Formato!G15</f>
        <v>2</v>
      </c>
      <c r="H11" s="8">
        <f>Formato!H15</f>
        <v>2</v>
      </c>
      <c r="I11" s="8" t="str">
        <f>Formato!I15</f>
        <v>CE</v>
      </c>
      <c r="J11" s="8" t="str">
        <f>Formato!J15</f>
        <v>O</v>
      </c>
      <c r="K11" s="8">
        <f>Formato!K15</f>
        <v>6</v>
      </c>
      <c r="L11" s="8">
        <f>Formato!L15</f>
        <v>3</v>
      </c>
      <c r="M11" s="8">
        <f>Formato!M15</f>
        <v>3</v>
      </c>
      <c r="N11" s="8" t="str">
        <f>Formato!N15</f>
        <v>CE</v>
      </c>
      <c r="O11" s="8" t="str">
        <f>Formato!O15</f>
        <v>O</v>
      </c>
      <c r="P11" s="8">
        <f>Formato!P15</f>
        <v>9</v>
      </c>
      <c r="Q11" s="8">
        <f>Formato!Q15</f>
        <v>4</v>
      </c>
      <c r="R11" s="8">
        <f>Formato!R15</f>
        <v>4</v>
      </c>
      <c r="S11" s="8" t="str">
        <f>Formato!S15</f>
        <v>CE</v>
      </c>
      <c r="T11" s="8" t="str">
        <f>Formato!T15</f>
        <v>O</v>
      </c>
      <c r="U11" s="8">
        <f>Formato!U15</f>
        <v>12</v>
      </c>
      <c r="V11" s="8">
        <f>Formato!V15</f>
        <v>4</v>
      </c>
      <c r="W11" s="8">
        <f>Formato!W15</f>
        <v>4</v>
      </c>
      <c r="X11" s="8" t="str">
        <f>Formato!X15</f>
        <v>CE</v>
      </c>
      <c r="Y11" s="8" t="str">
        <f>Formato!Y15</f>
        <v>O</v>
      </c>
      <c r="Z11" s="8">
        <f>Formato!Z15</f>
        <v>12</v>
      </c>
      <c r="AA11" s="8">
        <f>Formato!AA15</f>
        <v>3</v>
      </c>
      <c r="AB11" s="8">
        <f>Formato!AB15</f>
        <v>3</v>
      </c>
      <c r="AC11" s="8" t="str">
        <f>Formato!AC15</f>
        <v>CE</v>
      </c>
      <c r="AD11" s="8" t="str">
        <f>Formato!AD15</f>
        <v>O</v>
      </c>
      <c r="AE11" s="8">
        <f>Formato!AE15</f>
        <v>9</v>
      </c>
      <c r="AF11" s="8">
        <f>Formato!AF15</f>
        <v>2</v>
      </c>
      <c r="AG11" s="8">
        <f>Formato!AG15</f>
        <v>2</v>
      </c>
      <c r="AH11" s="8" t="str">
        <f>Formato!AH15</f>
        <v>CE</v>
      </c>
      <c r="AI11" s="8" t="str">
        <f>Formato!AI15</f>
        <v>O</v>
      </c>
      <c r="AJ11" s="8">
        <f>Formato!AJ15</f>
        <v>6</v>
      </c>
      <c r="AK11" s="8">
        <f>Formato!AK15</f>
        <v>2</v>
      </c>
      <c r="AL11" s="8">
        <f>Formato!AL15</f>
        <v>1</v>
      </c>
      <c r="AM11" s="8" t="str">
        <f>Formato!AM15</f>
        <v>CE</v>
      </c>
      <c r="AN11" s="8" t="str">
        <f>Formato!AN15</f>
        <v>O</v>
      </c>
      <c r="AO11" s="8">
        <f>Formato!AO15</f>
        <v>7</v>
      </c>
      <c r="AP11" s="8">
        <f>Formato!AP15</f>
        <v>6</v>
      </c>
      <c r="AQ11" s="8">
        <f>Formato!AQ15</f>
        <v>1</v>
      </c>
      <c r="AR11" s="8" t="str">
        <f>Formato!AR15</f>
        <v>CE</v>
      </c>
      <c r="AS11" s="8" t="str">
        <f>Formato!AS15</f>
        <v>O</v>
      </c>
      <c r="AT11" s="8">
        <f>Formato!AT15</f>
        <v>17</v>
      </c>
      <c r="AU11" s="8">
        <f>Formato!AU15</f>
        <v>0</v>
      </c>
      <c r="AV11" s="8">
        <f>Formato!AV15</f>
        <v>0</v>
      </c>
      <c r="AW11" s="8">
        <f>Formato!AW15</f>
        <v>0</v>
      </c>
      <c r="AX11" s="8">
        <f>Formato!AX15</f>
        <v>0</v>
      </c>
      <c r="AY11" s="8">
        <f>Formato!AY15</f>
        <v>0</v>
      </c>
      <c r="AZ11" s="8">
        <f>Formato!AZ15</f>
        <v>0</v>
      </c>
      <c r="BA11" s="8">
        <f>Formato!BA15</f>
        <v>0</v>
      </c>
      <c r="BB11" s="8">
        <f>Formato!BB15</f>
        <v>0</v>
      </c>
      <c r="BC11" s="8">
        <f>Formato!BC15</f>
        <v>0</v>
      </c>
      <c r="BD11" s="8">
        <f>Formato!BD15</f>
        <v>0</v>
      </c>
      <c r="BE11" s="8">
        <f>Formato!BE15</f>
        <v>0</v>
      </c>
      <c r="BF11" s="8">
        <f>Formato!BF15</f>
        <v>0</v>
      </c>
      <c r="BG11" s="8">
        <f>Formato!BG15</f>
        <v>0</v>
      </c>
      <c r="BH11" s="8">
        <f>Formato!BH15</f>
        <v>0</v>
      </c>
      <c r="BI11" s="8">
        <f>Formato!BI15</f>
        <v>0</v>
      </c>
      <c r="BJ11" s="1"/>
    </row>
    <row r="12" spans="1:62" ht="25.5" customHeight="1" x14ac:dyDescent="0.25">
      <c r="A12" s="27"/>
      <c r="B12" s="159" t="str">
        <f>Formato!B16</f>
        <v>Fundamentos de Matemáticas</v>
      </c>
      <c r="C12" s="129"/>
      <c r="D12" s="129"/>
      <c r="E12" s="129"/>
      <c r="F12" s="130"/>
      <c r="G12" s="159" t="str">
        <f>Formato!G16</f>
        <v xml:space="preserve">Cálculo Diferencial </v>
      </c>
      <c r="H12" s="129"/>
      <c r="I12" s="129"/>
      <c r="J12" s="129"/>
      <c r="K12" s="130"/>
      <c r="L12" s="159" t="str">
        <f>Formato!L16</f>
        <v xml:space="preserve">Cálculo Integral </v>
      </c>
      <c r="M12" s="129"/>
      <c r="N12" s="129"/>
      <c r="O12" s="129"/>
      <c r="P12" s="130"/>
      <c r="Q12" s="159" t="str">
        <f>Formato!Q16</f>
        <v>Ecuaciones Diferenciales</v>
      </c>
      <c r="R12" s="129"/>
      <c r="S12" s="129"/>
      <c r="T12" s="129"/>
      <c r="U12" s="130"/>
      <c r="V12" s="159" t="str">
        <f>Formato!V16</f>
        <v>Estadística Descriptiva</v>
      </c>
      <c r="W12" s="129"/>
      <c r="X12" s="129"/>
      <c r="Y12" s="129"/>
      <c r="Z12" s="130"/>
      <c r="AA12" s="159" t="str">
        <f>Formato!AA16</f>
        <v>Estadística Inferencial</v>
      </c>
      <c r="AB12" s="129"/>
      <c r="AC12" s="129"/>
      <c r="AD12" s="129"/>
      <c r="AE12" s="130"/>
      <c r="AF12" s="159" t="str">
        <f>Formato!AF16</f>
        <v>Electiva I</v>
      </c>
      <c r="AG12" s="129"/>
      <c r="AH12" s="129"/>
      <c r="AI12" s="129"/>
      <c r="AJ12" s="130"/>
      <c r="AK12" s="159" t="str">
        <f>Formato!AK16</f>
        <v xml:space="preserve">Electiva II </v>
      </c>
      <c r="AL12" s="129"/>
      <c r="AM12" s="129"/>
      <c r="AN12" s="129"/>
      <c r="AO12" s="130"/>
      <c r="AP12" s="159" t="str">
        <f>Formato!AP16</f>
        <v xml:space="preserve">Electiva III </v>
      </c>
      <c r="AQ12" s="129"/>
      <c r="AR12" s="129"/>
      <c r="AS12" s="129"/>
      <c r="AT12" s="130"/>
      <c r="AU12" s="159">
        <f>Formato!AU16</f>
        <v>0</v>
      </c>
      <c r="AV12" s="129"/>
      <c r="AW12" s="129"/>
      <c r="AX12" s="129"/>
      <c r="AY12" s="130"/>
      <c r="AZ12" s="159">
        <f>Formato!AZ16</f>
        <v>0</v>
      </c>
      <c r="BA12" s="129"/>
      <c r="BB12" s="129"/>
      <c r="BC12" s="129"/>
      <c r="BD12" s="130"/>
      <c r="BE12" s="159">
        <f>Formato!BE16</f>
        <v>0</v>
      </c>
      <c r="BF12" s="129"/>
      <c r="BG12" s="129"/>
      <c r="BH12" s="129"/>
      <c r="BI12" s="130"/>
      <c r="BJ12" s="27"/>
    </row>
    <row r="13" spans="1:62" ht="25.5" customHeight="1" x14ac:dyDescent="0.25">
      <c r="A13" s="27"/>
      <c r="B13" s="131"/>
      <c r="C13" s="132"/>
      <c r="D13" s="132"/>
      <c r="E13" s="132"/>
      <c r="F13" s="133"/>
      <c r="G13" s="131"/>
      <c r="H13" s="132"/>
      <c r="I13" s="132"/>
      <c r="J13" s="132"/>
      <c r="K13" s="133"/>
      <c r="L13" s="131"/>
      <c r="M13" s="132"/>
      <c r="N13" s="132"/>
      <c r="O13" s="132"/>
      <c r="P13" s="133"/>
      <c r="Q13" s="131"/>
      <c r="R13" s="132"/>
      <c r="S13" s="132"/>
      <c r="T13" s="132"/>
      <c r="U13" s="133"/>
      <c r="V13" s="131"/>
      <c r="W13" s="132"/>
      <c r="X13" s="132"/>
      <c r="Y13" s="132"/>
      <c r="Z13" s="133"/>
      <c r="AA13" s="131"/>
      <c r="AB13" s="132"/>
      <c r="AC13" s="132"/>
      <c r="AD13" s="132"/>
      <c r="AE13" s="133"/>
      <c r="AF13" s="131"/>
      <c r="AG13" s="132"/>
      <c r="AH13" s="132"/>
      <c r="AI13" s="132"/>
      <c r="AJ13" s="133"/>
      <c r="AK13" s="131"/>
      <c r="AL13" s="132"/>
      <c r="AM13" s="132"/>
      <c r="AN13" s="132"/>
      <c r="AO13" s="133"/>
      <c r="AP13" s="131"/>
      <c r="AQ13" s="132"/>
      <c r="AR13" s="132"/>
      <c r="AS13" s="132"/>
      <c r="AT13" s="133"/>
      <c r="AU13" s="131"/>
      <c r="AV13" s="132"/>
      <c r="AW13" s="132"/>
      <c r="AX13" s="132"/>
      <c r="AY13" s="133"/>
      <c r="AZ13" s="131"/>
      <c r="BA13" s="132"/>
      <c r="BB13" s="132"/>
      <c r="BC13" s="132"/>
      <c r="BD13" s="133"/>
      <c r="BE13" s="131"/>
      <c r="BF13" s="132"/>
      <c r="BG13" s="132"/>
      <c r="BH13" s="132"/>
      <c r="BI13" s="133"/>
      <c r="BJ13" s="27"/>
    </row>
    <row r="14" spans="1:62" x14ac:dyDescent="0.25">
      <c r="A14" s="1"/>
      <c r="B14" s="8">
        <f>Formato!B18</f>
        <v>3</v>
      </c>
      <c r="C14" s="8">
        <f>Formato!C18</f>
        <v>3</v>
      </c>
      <c r="D14" s="8" t="str">
        <f>Formato!D18</f>
        <v>CE</v>
      </c>
      <c r="E14" s="8" t="str">
        <f>Formato!E18</f>
        <v>O</v>
      </c>
      <c r="F14" s="8">
        <f>Formato!F18</f>
        <v>9</v>
      </c>
      <c r="G14" s="8">
        <f>Formato!G18</f>
        <v>3</v>
      </c>
      <c r="H14" s="8">
        <f>Formato!H18</f>
        <v>3</v>
      </c>
      <c r="I14" s="8" t="str">
        <f>Formato!I18</f>
        <v>CE</v>
      </c>
      <c r="J14" s="8" t="str">
        <f>Formato!J18</f>
        <v>O</v>
      </c>
      <c r="K14" s="8">
        <f>Formato!K18</f>
        <v>9</v>
      </c>
      <c r="L14" s="8">
        <f>Formato!L18</f>
        <v>3</v>
      </c>
      <c r="M14" s="8">
        <f>Formato!M18</f>
        <v>3</v>
      </c>
      <c r="N14" s="8" t="str">
        <f>Formato!N18</f>
        <v>CE</v>
      </c>
      <c r="O14" s="8" t="str">
        <f>Formato!O18</f>
        <v>O</v>
      </c>
      <c r="P14" s="8">
        <f>Formato!P18</f>
        <v>9</v>
      </c>
      <c r="Q14" s="8">
        <f>Formato!Q18</f>
        <v>3</v>
      </c>
      <c r="R14" s="8">
        <f>Formato!R18</f>
        <v>3</v>
      </c>
      <c r="S14" s="8" t="str">
        <f>Formato!S18</f>
        <v>CE</v>
      </c>
      <c r="T14" s="8" t="str">
        <f>Formato!T18</f>
        <v>O</v>
      </c>
      <c r="U14" s="8">
        <f>Formato!U18</f>
        <v>9</v>
      </c>
      <c r="V14" s="8">
        <f>Formato!V18</f>
        <v>3</v>
      </c>
      <c r="W14" s="8">
        <f>Formato!W18</f>
        <v>3</v>
      </c>
      <c r="X14" s="8" t="str">
        <f>Formato!X18</f>
        <v>CE</v>
      </c>
      <c r="Y14" s="8" t="str">
        <f>Formato!Y18</f>
        <v>O</v>
      </c>
      <c r="Z14" s="8">
        <f>Formato!Z18</f>
        <v>9</v>
      </c>
      <c r="AA14" s="8">
        <f>Formato!AA18</f>
        <v>3</v>
      </c>
      <c r="AB14" s="8">
        <f>Formato!AB18</f>
        <v>3</v>
      </c>
      <c r="AC14" s="8" t="str">
        <f>Formato!AC18</f>
        <v>CE</v>
      </c>
      <c r="AD14" s="8" t="str">
        <f>Formato!AD18</f>
        <v>O</v>
      </c>
      <c r="AE14" s="8">
        <f>Formato!AE18</f>
        <v>9</v>
      </c>
      <c r="AF14" s="8">
        <f>Formato!AF18</f>
        <v>3</v>
      </c>
      <c r="AG14" s="8">
        <f>Formato!AG18</f>
        <v>3</v>
      </c>
      <c r="AH14" s="8" t="str">
        <f>Formato!AH18</f>
        <v>CE</v>
      </c>
      <c r="AI14" s="8" t="str">
        <f>Formato!AI18</f>
        <v>E</v>
      </c>
      <c r="AJ14" s="8">
        <f>Formato!AJ18</f>
        <v>9</v>
      </c>
      <c r="AK14" s="8">
        <f>Formato!AK18</f>
        <v>3</v>
      </c>
      <c r="AL14" s="8">
        <f>Formato!AL18</f>
        <v>3</v>
      </c>
      <c r="AM14" s="8" t="str">
        <f>Formato!AM18</f>
        <v>CE</v>
      </c>
      <c r="AN14" s="8" t="str">
        <f>Formato!AN18</f>
        <v>E</v>
      </c>
      <c r="AO14" s="8">
        <f>Formato!AO18</f>
        <v>9</v>
      </c>
      <c r="AP14" s="8">
        <f>Formato!AP18</f>
        <v>3</v>
      </c>
      <c r="AQ14" s="8">
        <f>Formato!AQ18</f>
        <v>3</v>
      </c>
      <c r="AR14" s="8" t="str">
        <f>Formato!AR18</f>
        <v>CE</v>
      </c>
      <c r="AS14" s="8" t="str">
        <f>Formato!AS18</f>
        <v>E</v>
      </c>
      <c r="AT14" s="8">
        <f>Formato!AT18</f>
        <v>6</v>
      </c>
      <c r="AU14" s="8">
        <f>Formato!AU18</f>
        <v>0</v>
      </c>
      <c r="AV14" s="8">
        <f>Formato!AV18</f>
        <v>0</v>
      </c>
      <c r="AW14" s="8">
        <f>Formato!AW18</f>
        <v>0</v>
      </c>
      <c r="AX14" s="8">
        <f>Formato!AX18</f>
        <v>0</v>
      </c>
      <c r="AY14" s="8">
        <f>Formato!AY18</f>
        <v>0</v>
      </c>
      <c r="AZ14" s="8">
        <f>Formato!AZ18</f>
        <v>0</v>
      </c>
      <c r="BA14" s="8">
        <f>Formato!BA18</f>
        <v>0</v>
      </c>
      <c r="BB14" s="8">
        <f>Formato!BB18</f>
        <v>0</v>
      </c>
      <c r="BC14" s="8">
        <f>Formato!BC18</f>
        <v>0</v>
      </c>
      <c r="BD14" s="8">
        <f>Formato!BD18</f>
        <v>0</v>
      </c>
      <c r="BE14" s="8">
        <f>Formato!BE18</f>
        <v>0</v>
      </c>
      <c r="BF14" s="8">
        <f>Formato!BF18</f>
        <v>0</v>
      </c>
      <c r="BG14" s="8">
        <f>Formato!BG18</f>
        <v>0</v>
      </c>
      <c r="BH14" s="8">
        <f>Formato!BH18</f>
        <v>0</v>
      </c>
      <c r="BI14" s="8">
        <f>Formato!BI18</f>
        <v>0</v>
      </c>
      <c r="BJ14" s="1"/>
    </row>
    <row r="15" spans="1:62" ht="24.75" customHeight="1" x14ac:dyDescent="0.25">
      <c r="A15" s="27"/>
      <c r="B15" s="159" t="str">
        <f>Formato!B19</f>
        <v>Lógica Computacional y Programación</v>
      </c>
      <c r="C15" s="129"/>
      <c r="D15" s="129"/>
      <c r="E15" s="129"/>
      <c r="F15" s="130"/>
      <c r="G15" s="159" t="str">
        <f>Formato!G19</f>
        <v>Programación Orientada a Objetos</v>
      </c>
      <c r="H15" s="129"/>
      <c r="I15" s="129"/>
      <c r="J15" s="129"/>
      <c r="K15" s="130"/>
      <c r="L15" s="159" t="str">
        <f>Formato!L19</f>
        <v>Estructuras de Datos</v>
      </c>
      <c r="M15" s="129"/>
      <c r="N15" s="129"/>
      <c r="O15" s="129"/>
      <c r="P15" s="130"/>
      <c r="Q15" s="159" t="str">
        <f>Formato!Q19</f>
        <v>Programación Web I</v>
      </c>
      <c r="R15" s="129"/>
      <c r="S15" s="129"/>
      <c r="T15" s="129"/>
      <c r="U15" s="130"/>
      <c r="V15" s="159" t="str">
        <f>Formato!V19</f>
        <v>Programación Web II</v>
      </c>
      <c r="W15" s="129"/>
      <c r="X15" s="129"/>
      <c r="Y15" s="129"/>
      <c r="Z15" s="130"/>
      <c r="AA15" s="159" t="str">
        <f>Formato!AA19</f>
        <v>Desarrollo de Aplicaciones Móviles</v>
      </c>
      <c r="AB15" s="129"/>
      <c r="AC15" s="129"/>
      <c r="AD15" s="129"/>
      <c r="AE15" s="130"/>
      <c r="AF15" s="159" t="str">
        <f>Formato!AF19</f>
        <v>Gestión de Servicios en TI</v>
      </c>
      <c r="AG15" s="129"/>
      <c r="AH15" s="129"/>
      <c r="AI15" s="129"/>
      <c r="AJ15" s="130"/>
      <c r="AK15" s="159" t="str">
        <f>Formato!AK19</f>
        <v>Innovación y Emprendimiento</v>
      </c>
      <c r="AL15" s="129"/>
      <c r="AM15" s="129"/>
      <c r="AN15" s="129"/>
      <c r="AO15" s="130"/>
      <c r="AP15" s="159" t="str">
        <f>Formato!AP19</f>
        <v>Electiva IV</v>
      </c>
      <c r="AQ15" s="129"/>
      <c r="AR15" s="129"/>
      <c r="AS15" s="129"/>
      <c r="AT15" s="130"/>
      <c r="AU15" s="159">
        <f>Formato!AU19</f>
        <v>0</v>
      </c>
      <c r="AV15" s="129"/>
      <c r="AW15" s="129"/>
      <c r="AX15" s="129"/>
      <c r="AY15" s="130"/>
      <c r="AZ15" s="159">
        <f>Formato!AZ19</f>
        <v>0</v>
      </c>
      <c r="BA15" s="129"/>
      <c r="BB15" s="129"/>
      <c r="BC15" s="129"/>
      <c r="BD15" s="130"/>
      <c r="BE15" s="159">
        <f>Formato!BE19</f>
        <v>0</v>
      </c>
      <c r="BF15" s="129"/>
      <c r="BG15" s="129"/>
      <c r="BH15" s="129"/>
      <c r="BI15" s="130"/>
      <c r="BJ15" s="27"/>
    </row>
    <row r="16" spans="1:62" ht="24.75" customHeight="1" x14ac:dyDescent="0.25">
      <c r="A16" s="27"/>
      <c r="B16" s="131"/>
      <c r="C16" s="132"/>
      <c r="D16" s="132"/>
      <c r="E16" s="132"/>
      <c r="F16" s="133"/>
      <c r="G16" s="131"/>
      <c r="H16" s="132"/>
      <c r="I16" s="132"/>
      <c r="J16" s="132"/>
      <c r="K16" s="133"/>
      <c r="L16" s="131"/>
      <c r="M16" s="132"/>
      <c r="N16" s="132"/>
      <c r="O16" s="132"/>
      <c r="P16" s="133"/>
      <c r="Q16" s="131"/>
      <c r="R16" s="132"/>
      <c r="S16" s="132"/>
      <c r="T16" s="132"/>
      <c r="U16" s="133"/>
      <c r="V16" s="131"/>
      <c r="W16" s="132"/>
      <c r="X16" s="132"/>
      <c r="Y16" s="132"/>
      <c r="Z16" s="133"/>
      <c r="AA16" s="131"/>
      <c r="AB16" s="132"/>
      <c r="AC16" s="132"/>
      <c r="AD16" s="132"/>
      <c r="AE16" s="133"/>
      <c r="AF16" s="131"/>
      <c r="AG16" s="132"/>
      <c r="AH16" s="132"/>
      <c r="AI16" s="132"/>
      <c r="AJ16" s="133"/>
      <c r="AK16" s="131"/>
      <c r="AL16" s="132"/>
      <c r="AM16" s="132"/>
      <c r="AN16" s="132"/>
      <c r="AO16" s="133"/>
      <c r="AP16" s="131"/>
      <c r="AQ16" s="132"/>
      <c r="AR16" s="132"/>
      <c r="AS16" s="132"/>
      <c r="AT16" s="133"/>
      <c r="AU16" s="131"/>
      <c r="AV16" s="132"/>
      <c r="AW16" s="132"/>
      <c r="AX16" s="132"/>
      <c r="AY16" s="133"/>
      <c r="AZ16" s="131"/>
      <c r="BA16" s="132"/>
      <c r="BB16" s="132"/>
      <c r="BC16" s="132"/>
      <c r="BD16" s="133"/>
      <c r="BE16" s="131"/>
      <c r="BF16" s="132"/>
      <c r="BG16" s="132"/>
      <c r="BH16" s="132"/>
      <c r="BI16" s="133"/>
      <c r="BJ16" s="27"/>
    </row>
    <row r="17" spans="1:62" x14ac:dyDescent="0.25">
      <c r="A17" s="1"/>
      <c r="B17" s="8">
        <f>Formato!B21</f>
        <v>3</v>
      </c>
      <c r="C17" s="8">
        <f>Formato!C21</f>
        <v>3</v>
      </c>
      <c r="D17" s="8" t="str">
        <f>Formato!D21</f>
        <v>CE</v>
      </c>
      <c r="E17" s="8" t="str">
        <f>Formato!E21</f>
        <v>O</v>
      </c>
      <c r="F17" s="8">
        <f>Formato!F21</f>
        <v>9</v>
      </c>
      <c r="G17" s="8">
        <f>Formato!G21</f>
        <v>3</v>
      </c>
      <c r="H17" s="8">
        <f>Formato!H21</f>
        <v>3</v>
      </c>
      <c r="I17" s="8" t="str">
        <f>Formato!I21</f>
        <v>CE</v>
      </c>
      <c r="J17" s="8" t="str">
        <f>Formato!J21</f>
        <v>O</v>
      </c>
      <c r="K17" s="8">
        <f>Formato!K21</f>
        <v>9</v>
      </c>
      <c r="L17" s="8">
        <f>Formato!L21</f>
        <v>3</v>
      </c>
      <c r="M17" s="8">
        <f>Formato!M21</f>
        <v>3</v>
      </c>
      <c r="N17" s="8" t="str">
        <f>Formato!N21</f>
        <v>CE</v>
      </c>
      <c r="O17" s="8" t="str">
        <f>Formato!O21</f>
        <v>O</v>
      </c>
      <c r="P17" s="8">
        <f>Formato!P21</f>
        <v>9</v>
      </c>
      <c r="Q17" s="8">
        <f>Formato!Q21</f>
        <v>3</v>
      </c>
      <c r="R17" s="8">
        <f>Formato!R21</f>
        <v>3</v>
      </c>
      <c r="S17" s="8" t="str">
        <f>Formato!S21</f>
        <v>CE</v>
      </c>
      <c r="T17" s="8" t="str">
        <f>Formato!T21</f>
        <v>O</v>
      </c>
      <c r="U17" s="8">
        <f>Formato!U21</f>
        <v>9</v>
      </c>
      <c r="V17" s="8">
        <f>Formato!V21</f>
        <v>3</v>
      </c>
      <c r="W17" s="8">
        <f>Formato!W21</f>
        <v>3</v>
      </c>
      <c r="X17" s="8" t="str">
        <f>Formato!X21</f>
        <v>CE</v>
      </c>
      <c r="Y17" s="8" t="str">
        <f>Formato!Y21</f>
        <v>O</v>
      </c>
      <c r="Z17" s="8">
        <f>Formato!Z21</f>
        <v>9</v>
      </c>
      <c r="AA17" s="8">
        <f>Formato!AA21</f>
        <v>3</v>
      </c>
      <c r="AB17" s="8">
        <f>Formato!AB21</f>
        <v>3</v>
      </c>
      <c r="AC17" s="8" t="str">
        <f>Formato!AC21</f>
        <v>CE</v>
      </c>
      <c r="AD17" s="8" t="str">
        <f>Formato!AD21</f>
        <v>O</v>
      </c>
      <c r="AE17" s="8">
        <f>Formato!AE21</f>
        <v>9</v>
      </c>
      <c r="AF17" s="8">
        <f>Formato!AF21</f>
        <v>2</v>
      </c>
      <c r="AG17" s="8">
        <f>Formato!AG21</f>
        <v>2</v>
      </c>
      <c r="AH17" s="8" t="str">
        <f>Formato!AH21</f>
        <v>CE</v>
      </c>
      <c r="AI17" s="8" t="str">
        <f>Formato!AI21</f>
        <v>O</v>
      </c>
      <c r="AJ17" s="8">
        <f>Formato!AJ21</f>
        <v>6</v>
      </c>
      <c r="AK17" s="8">
        <f>Formato!AK21</f>
        <v>3</v>
      </c>
      <c r="AL17" s="8">
        <f>Formato!AL21</f>
        <v>3</v>
      </c>
      <c r="AM17" s="8" t="str">
        <f>Formato!AM21</f>
        <v>CE</v>
      </c>
      <c r="AN17" s="8" t="str">
        <f>Formato!AN21</f>
        <v>E</v>
      </c>
      <c r="AO17" s="8">
        <f>Formato!AO21</f>
        <v>9</v>
      </c>
      <c r="AP17" s="8">
        <f>Formato!AP21</f>
        <v>3</v>
      </c>
      <c r="AQ17" s="8">
        <f>Formato!AQ21</f>
        <v>3</v>
      </c>
      <c r="AR17" s="8" t="str">
        <f>Formato!AR21</f>
        <v>CE</v>
      </c>
      <c r="AS17" s="8" t="str">
        <f>Formato!AS21</f>
        <v>E</v>
      </c>
      <c r="AT17" s="8">
        <f>Formato!AT21</f>
        <v>6</v>
      </c>
      <c r="AU17" s="8">
        <f>Formato!AU21</f>
        <v>0</v>
      </c>
      <c r="AV17" s="8">
        <f>Formato!AV21</f>
        <v>0</v>
      </c>
      <c r="AW17" s="8">
        <f>Formato!AW21</f>
        <v>0</v>
      </c>
      <c r="AX17" s="8">
        <f>Formato!AX21</f>
        <v>0</v>
      </c>
      <c r="AY17" s="8">
        <f>Formato!AY21</f>
        <v>0</v>
      </c>
      <c r="AZ17" s="8">
        <f>Formato!AZ21</f>
        <v>0</v>
      </c>
      <c r="BA17" s="8">
        <f>Formato!BA21</f>
        <v>0</v>
      </c>
      <c r="BB17" s="8">
        <f>Formato!BB21</f>
        <v>0</v>
      </c>
      <c r="BC17" s="8">
        <f>Formato!BC21</f>
        <v>0</v>
      </c>
      <c r="BD17" s="8">
        <f>Formato!BD21</f>
        <v>0</v>
      </c>
      <c r="BE17" s="8">
        <f>Formato!BE21</f>
        <v>0</v>
      </c>
      <c r="BF17" s="8">
        <f>Formato!BF21</f>
        <v>0</v>
      </c>
      <c r="BG17" s="8">
        <f>Formato!BG21</f>
        <v>0</v>
      </c>
      <c r="BH17" s="8">
        <f>Formato!BH21</f>
        <v>0</v>
      </c>
      <c r="BI17" s="8">
        <f>Formato!BI21</f>
        <v>0</v>
      </c>
      <c r="BJ17" s="1"/>
    </row>
    <row r="18" spans="1:62" ht="25.5" customHeight="1" x14ac:dyDescent="0.25">
      <c r="A18" s="27"/>
      <c r="B18" s="159" t="str">
        <f>Formato!B22</f>
        <v xml:space="preserve">Fundamentos TIC </v>
      </c>
      <c r="C18" s="129"/>
      <c r="D18" s="129"/>
      <c r="E18" s="129"/>
      <c r="F18" s="130"/>
      <c r="G18" s="159" t="str">
        <f>Formato!G22</f>
        <v>Espiritualidad y Cultura Cristiana</v>
      </c>
      <c r="H18" s="129"/>
      <c r="I18" s="129"/>
      <c r="J18" s="129"/>
      <c r="K18" s="130"/>
      <c r="L18" s="159" t="str">
        <f>Formato!L22</f>
        <v>Diseño de Base de datos</v>
      </c>
      <c r="M18" s="129"/>
      <c r="N18" s="129"/>
      <c r="O18" s="129"/>
      <c r="P18" s="130"/>
      <c r="Q18" s="159" t="str">
        <f>Formato!Q22</f>
        <v>Administración de Base de Datos</v>
      </c>
      <c r="R18" s="129"/>
      <c r="S18" s="129"/>
      <c r="T18" s="129"/>
      <c r="U18" s="130"/>
      <c r="V18" s="159" t="str">
        <f>Formato!V22</f>
        <v>Desarrollo de software I</v>
      </c>
      <c r="W18" s="129"/>
      <c r="X18" s="129"/>
      <c r="Y18" s="129"/>
      <c r="Z18" s="130"/>
      <c r="AA18" s="159" t="str">
        <f>Formato!AA22</f>
        <v>Desarrollo de software II</v>
      </c>
      <c r="AB18" s="129"/>
      <c r="AC18" s="129"/>
      <c r="AD18" s="129"/>
      <c r="AE18" s="130"/>
      <c r="AF18" s="159" t="str">
        <f>Formato!AF22</f>
        <v>Calidad de Software</v>
      </c>
      <c r="AG18" s="129"/>
      <c r="AH18" s="129"/>
      <c r="AI18" s="129"/>
      <c r="AJ18" s="130"/>
      <c r="AK18" s="159" t="str">
        <f>Formato!AK22</f>
        <v>Administración de Sistemas de Información</v>
      </c>
      <c r="AL18" s="129"/>
      <c r="AM18" s="129"/>
      <c r="AN18" s="129"/>
      <c r="AO18" s="130"/>
      <c r="AP18" s="159" t="str">
        <f>Formato!AP22</f>
        <v>Electiva V</v>
      </c>
      <c r="AQ18" s="129"/>
      <c r="AR18" s="129"/>
      <c r="AS18" s="129"/>
      <c r="AT18" s="130"/>
      <c r="AU18" s="159">
        <f>Formato!AU22</f>
        <v>0</v>
      </c>
      <c r="AV18" s="129"/>
      <c r="AW18" s="129"/>
      <c r="AX18" s="129"/>
      <c r="AY18" s="130"/>
      <c r="AZ18" s="159">
        <f>Formato!AZ22</f>
        <v>0</v>
      </c>
      <c r="BA18" s="129"/>
      <c r="BB18" s="129"/>
      <c r="BC18" s="129"/>
      <c r="BD18" s="130"/>
      <c r="BE18" s="159">
        <f>Formato!BE22</f>
        <v>0</v>
      </c>
      <c r="BF18" s="129"/>
      <c r="BG18" s="129"/>
      <c r="BH18" s="129"/>
      <c r="BI18" s="130"/>
      <c r="BJ18" s="27"/>
    </row>
    <row r="19" spans="1:62" ht="25.5" customHeight="1" x14ac:dyDescent="0.25">
      <c r="A19" s="27"/>
      <c r="B19" s="131"/>
      <c r="C19" s="132"/>
      <c r="D19" s="132"/>
      <c r="E19" s="132"/>
      <c r="F19" s="133"/>
      <c r="G19" s="131"/>
      <c r="H19" s="132"/>
      <c r="I19" s="132"/>
      <c r="J19" s="132"/>
      <c r="K19" s="133"/>
      <c r="L19" s="131"/>
      <c r="M19" s="132"/>
      <c r="N19" s="132"/>
      <c r="O19" s="132"/>
      <c r="P19" s="133"/>
      <c r="Q19" s="131"/>
      <c r="R19" s="132"/>
      <c r="S19" s="132"/>
      <c r="T19" s="132"/>
      <c r="U19" s="133"/>
      <c r="V19" s="131"/>
      <c r="W19" s="132"/>
      <c r="X19" s="132"/>
      <c r="Y19" s="132"/>
      <c r="Z19" s="133"/>
      <c r="AA19" s="131"/>
      <c r="AB19" s="132"/>
      <c r="AC19" s="132"/>
      <c r="AD19" s="132"/>
      <c r="AE19" s="133"/>
      <c r="AF19" s="131"/>
      <c r="AG19" s="132"/>
      <c r="AH19" s="132"/>
      <c r="AI19" s="132"/>
      <c r="AJ19" s="133"/>
      <c r="AK19" s="131"/>
      <c r="AL19" s="132"/>
      <c r="AM19" s="132"/>
      <c r="AN19" s="132"/>
      <c r="AO19" s="133"/>
      <c r="AP19" s="131"/>
      <c r="AQ19" s="132"/>
      <c r="AR19" s="132"/>
      <c r="AS19" s="132"/>
      <c r="AT19" s="133"/>
      <c r="AU19" s="131"/>
      <c r="AV19" s="132"/>
      <c r="AW19" s="132"/>
      <c r="AX19" s="132"/>
      <c r="AY19" s="133"/>
      <c r="AZ19" s="131"/>
      <c r="BA19" s="132"/>
      <c r="BB19" s="132"/>
      <c r="BC19" s="132"/>
      <c r="BD19" s="133"/>
      <c r="BE19" s="131"/>
      <c r="BF19" s="132"/>
      <c r="BG19" s="132"/>
      <c r="BH19" s="132"/>
      <c r="BI19" s="133"/>
      <c r="BJ19" s="27"/>
    </row>
    <row r="20" spans="1:62" x14ac:dyDescent="0.25">
      <c r="A20" s="1"/>
      <c r="B20" s="8">
        <f>Formato!B24</f>
        <v>2</v>
      </c>
      <c r="C20" s="8">
        <f>Formato!C24</f>
        <v>2</v>
      </c>
      <c r="D20" s="8" t="str">
        <f>Formato!D24</f>
        <v>CE</v>
      </c>
      <c r="E20" s="8" t="str">
        <f>Formato!E24</f>
        <v>O</v>
      </c>
      <c r="F20" s="8">
        <f>Formato!F24</f>
        <v>6</v>
      </c>
      <c r="G20" s="8">
        <f>Formato!G24</f>
        <v>2</v>
      </c>
      <c r="H20" s="8">
        <f>Formato!H24</f>
        <v>2</v>
      </c>
      <c r="I20" s="8" t="str">
        <f>Formato!I24</f>
        <v>CG</v>
      </c>
      <c r="J20" s="8" t="str">
        <f>Formato!J24</f>
        <v>O</v>
      </c>
      <c r="K20" s="8">
        <f>Formato!K24</f>
        <v>6</v>
      </c>
      <c r="L20" s="8">
        <f>Formato!L24</f>
        <v>3</v>
      </c>
      <c r="M20" s="8">
        <f>Formato!M24</f>
        <v>3</v>
      </c>
      <c r="N20" s="8" t="str">
        <f>Formato!N24</f>
        <v>CE</v>
      </c>
      <c r="O20" s="8" t="str">
        <f>Formato!O24</f>
        <v>O</v>
      </c>
      <c r="P20" s="8">
        <f>Formato!P24</f>
        <v>9</v>
      </c>
      <c r="Q20" s="8">
        <f>Formato!Q24</f>
        <v>3</v>
      </c>
      <c r="R20" s="8">
        <f>Formato!R24</f>
        <v>3</v>
      </c>
      <c r="S20" s="8" t="str">
        <f>Formato!S24</f>
        <v>CE</v>
      </c>
      <c r="T20" s="8" t="str">
        <f>Formato!T24</f>
        <v>O</v>
      </c>
      <c r="U20" s="8">
        <f>Formato!U24</f>
        <v>9</v>
      </c>
      <c r="V20" s="8">
        <f>Formato!V24</f>
        <v>3</v>
      </c>
      <c r="W20" s="8">
        <f>Formato!W24</f>
        <v>3</v>
      </c>
      <c r="X20" s="8" t="str">
        <f>Formato!X24</f>
        <v>CE</v>
      </c>
      <c r="Y20" s="8" t="str">
        <f>Formato!Y24</f>
        <v>O</v>
      </c>
      <c r="Z20" s="8">
        <f>Formato!Z24</f>
        <v>9</v>
      </c>
      <c r="AA20" s="8">
        <f>Formato!AA24</f>
        <v>3</v>
      </c>
      <c r="AB20" s="8">
        <f>Formato!AB24</f>
        <v>3</v>
      </c>
      <c r="AC20" s="8" t="str">
        <f>Formato!AC24</f>
        <v>CE</v>
      </c>
      <c r="AD20" s="8" t="str">
        <f>Formato!AD24</f>
        <v>O</v>
      </c>
      <c r="AE20" s="8">
        <f>Formato!AE24</f>
        <v>9</v>
      </c>
      <c r="AF20" s="8">
        <f>Formato!AF24</f>
        <v>3</v>
      </c>
      <c r="AG20" s="8">
        <f>Formato!AG24</f>
        <v>3</v>
      </c>
      <c r="AH20" s="8" t="str">
        <f>Formato!AH24</f>
        <v>CE</v>
      </c>
      <c r="AI20" s="8" t="str">
        <f>Formato!AI24</f>
        <v>O</v>
      </c>
      <c r="AJ20" s="8">
        <f>Formato!AJ24</f>
        <v>9</v>
      </c>
      <c r="AK20" s="8">
        <f>Formato!AK24</f>
        <v>2</v>
      </c>
      <c r="AL20" s="8">
        <f>Formato!AL24</f>
        <v>2</v>
      </c>
      <c r="AM20" s="8" t="str">
        <f>Formato!AM24</f>
        <v>CE</v>
      </c>
      <c r="AN20" s="8" t="str">
        <f>Formato!AN24</f>
        <v>O</v>
      </c>
      <c r="AO20" s="8">
        <f>Formato!AO24</f>
        <v>6</v>
      </c>
      <c r="AP20" s="8">
        <f>Formato!AP24</f>
        <v>3</v>
      </c>
      <c r="AQ20" s="8">
        <f>Formato!AQ24</f>
        <v>3</v>
      </c>
      <c r="AR20" s="8" t="str">
        <f>Formato!AR24</f>
        <v>CE</v>
      </c>
      <c r="AS20" s="8" t="str">
        <f>Formato!AS24</f>
        <v>E</v>
      </c>
      <c r="AT20" s="8">
        <f>Formato!AT24</f>
        <v>6</v>
      </c>
      <c r="AU20" s="8">
        <f>Formato!AU24</f>
        <v>0</v>
      </c>
      <c r="AV20" s="8">
        <f>Formato!AV24</f>
        <v>0</v>
      </c>
      <c r="AW20" s="8">
        <f>Formato!AW24</f>
        <v>0</v>
      </c>
      <c r="AX20" s="8">
        <f>Formato!AX24</f>
        <v>0</v>
      </c>
      <c r="AY20" s="8">
        <f>Formato!AY24</f>
        <v>0</v>
      </c>
      <c r="AZ20" s="8">
        <f>Formato!AZ24</f>
        <v>0</v>
      </c>
      <c r="BA20" s="8">
        <f>Formato!BA24</f>
        <v>0</v>
      </c>
      <c r="BB20" s="8">
        <f>Formato!BB24</f>
        <v>0</v>
      </c>
      <c r="BC20" s="8">
        <f>Formato!BC24</f>
        <v>0</v>
      </c>
      <c r="BD20" s="8">
        <f>Formato!BD24</f>
        <v>0</v>
      </c>
      <c r="BE20" s="8">
        <f>Formato!BE24</f>
        <v>0</v>
      </c>
      <c r="BF20" s="8">
        <f>Formato!BF24</f>
        <v>0</v>
      </c>
      <c r="BG20" s="8">
        <f>Formato!BG24</f>
        <v>0</v>
      </c>
      <c r="BH20" s="8">
        <f>Formato!BH24</f>
        <v>0</v>
      </c>
      <c r="BI20" s="8">
        <f>Formato!BI24</f>
        <v>0</v>
      </c>
      <c r="BJ20" s="1"/>
    </row>
    <row r="21" spans="1:62" ht="25.5" customHeight="1" x14ac:dyDescent="0.25">
      <c r="A21" s="27"/>
      <c r="B21" s="159" t="str">
        <f>Formato!B25</f>
        <v>Comprensión de Textos</v>
      </c>
      <c r="C21" s="129"/>
      <c r="D21" s="129"/>
      <c r="E21" s="129"/>
      <c r="F21" s="130"/>
      <c r="G21" s="159" t="str">
        <f>Formato!G25</f>
        <v>Producción de Textos</v>
      </c>
      <c r="H21" s="129"/>
      <c r="I21" s="129"/>
      <c r="J21" s="129"/>
      <c r="K21" s="130"/>
      <c r="L21" s="159">
        <f>Formato!L25</f>
        <v>0</v>
      </c>
      <c r="M21" s="129"/>
      <c r="N21" s="129"/>
      <c r="O21" s="129"/>
      <c r="P21" s="130"/>
      <c r="Q21" s="159" t="str">
        <f>Formato!Q25</f>
        <v>Arquitectura de Computadores</v>
      </c>
      <c r="R21" s="129"/>
      <c r="S21" s="129"/>
      <c r="T21" s="129"/>
      <c r="U21" s="130"/>
      <c r="V21" s="159" t="str">
        <f>Formato!V25</f>
        <v>Sistemas Operativos</v>
      </c>
      <c r="W21" s="129"/>
      <c r="X21" s="129"/>
      <c r="Y21" s="129"/>
      <c r="Z21" s="130"/>
      <c r="AA21" s="159" t="str">
        <f>Formato!AA25</f>
        <v>Redes de Computadores</v>
      </c>
      <c r="AB21" s="129"/>
      <c r="AC21" s="129"/>
      <c r="AD21" s="129"/>
      <c r="AE21" s="130"/>
      <c r="AF21" s="159" t="str">
        <f>Formato!AF25</f>
        <v>Seguridad Informática</v>
      </c>
      <c r="AG21" s="129"/>
      <c r="AH21" s="129"/>
      <c r="AI21" s="129"/>
      <c r="AJ21" s="130"/>
      <c r="AK21" s="159" t="str">
        <f>Formato!AK25</f>
        <v xml:space="preserve">Ética y Responsabilidsad Social </v>
      </c>
      <c r="AL21" s="129"/>
      <c r="AM21" s="129"/>
      <c r="AN21" s="129"/>
      <c r="AO21" s="130"/>
      <c r="AP21" s="159">
        <f>Formato!AP25</f>
        <v>0</v>
      </c>
      <c r="AQ21" s="129"/>
      <c r="AR21" s="129"/>
      <c r="AS21" s="129"/>
      <c r="AT21" s="130"/>
      <c r="AU21" s="159">
        <f>Formato!AU25</f>
        <v>0</v>
      </c>
      <c r="AV21" s="129"/>
      <c r="AW21" s="129"/>
      <c r="AX21" s="129"/>
      <c r="AY21" s="130"/>
      <c r="AZ21" s="159">
        <f>Formato!AZ25</f>
        <v>0</v>
      </c>
      <c r="BA21" s="129"/>
      <c r="BB21" s="129"/>
      <c r="BC21" s="129"/>
      <c r="BD21" s="130"/>
      <c r="BE21" s="159">
        <f>Formato!BE25</f>
        <v>0</v>
      </c>
      <c r="BF21" s="129"/>
      <c r="BG21" s="129"/>
      <c r="BH21" s="129"/>
      <c r="BI21" s="130"/>
      <c r="BJ21" s="27"/>
    </row>
    <row r="22" spans="1:62" ht="25.5" customHeight="1" x14ac:dyDescent="0.25">
      <c r="A22" s="27"/>
      <c r="B22" s="131"/>
      <c r="C22" s="132"/>
      <c r="D22" s="132"/>
      <c r="E22" s="132"/>
      <c r="F22" s="133"/>
      <c r="G22" s="131"/>
      <c r="H22" s="132"/>
      <c r="I22" s="132"/>
      <c r="J22" s="132"/>
      <c r="K22" s="133"/>
      <c r="L22" s="131"/>
      <c r="M22" s="132"/>
      <c r="N22" s="132"/>
      <c r="O22" s="132"/>
      <c r="P22" s="133"/>
      <c r="Q22" s="131"/>
      <c r="R22" s="132"/>
      <c r="S22" s="132"/>
      <c r="T22" s="132"/>
      <c r="U22" s="133"/>
      <c r="V22" s="131"/>
      <c r="W22" s="132"/>
      <c r="X22" s="132"/>
      <c r="Y22" s="132"/>
      <c r="Z22" s="133"/>
      <c r="AA22" s="131"/>
      <c r="AB22" s="132"/>
      <c r="AC22" s="132"/>
      <c r="AD22" s="132"/>
      <c r="AE22" s="133"/>
      <c r="AF22" s="131"/>
      <c r="AG22" s="132"/>
      <c r="AH22" s="132"/>
      <c r="AI22" s="132"/>
      <c r="AJ22" s="133"/>
      <c r="AK22" s="131"/>
      <c r="AL22" s="132"/>
      <c r="AM22" s="132"/>
      <c r="AN22" s="132"/>
      <c r="AO22" s="133"/>
      <c r="AP22" s="131"/>
      <c r="AQ22" s="132"/>
      <c r="AR22" s="132"/>
      <c r="AS22" s="132"/>
      <c r="AT22" s="133"/>
      <c r="AU22" s="131"/>
      <c r="AV22" s="132"/>
      <c r="AW22" s="132"/>
      <c r="AX22" s="132"/>
      <c r="AY22" s="133"/>
      <c r="AZ22" s="131"/>
      <c r="BA22" s="132"/>
      <c r="BB22" s="132"/>
      <c r="BC22" s="132"/>
      <c r="BD22" s="133"/>
      <c r="BE22" s="131"/>
      <c r="BF22" s="132"/>
      <c r="BG22" s="132"/>
      <c r="BH22" s="132"/>
      <c r="BI22" s="133"/>
      <c r="BJ22" s="27"/>
    </row>
    <row r="23" spans="1:62" ht="15.75" customHeight="1" x14ac:dyDescent="0.25">
      <c r="A23" s="1"/>
      <c r="B23" s="8">
        <f>Formato!B27</f>
        <v>2</v>
      </c>
      <c r="C23" s="8">
        <f>Formato!C27</f>
        <v>2</v>
      </c>
      <c r="D23" s="8" t="str">
        <f>Formato!D27</f>
        <v>CG</v>
      </c>
      <c r="E23" s="8" t="str">
        <f>Formato!E27</f>
        <v>O</v>
      </c>
      <c r="F23" s="8">
        <f>Formato!F27</f>
        <v>6</v>
      </c>
      <c r="G23" s="8">
        <f>Formato!G27</f>
        <v>2</v>
      </c>
      <c r="H23" s="8">
        <f>Formato!H27</f>
        <v>2</v>
      </c>
      <c r="I23" s="8" t="str">
        <f>Formato!I27</f>
        <v>CG</v>
      </c>
      <c r="J23" s="8" t="str">
        <f>Formato!J27</f>
        <v>O</v>
      </c>
      <c r="K23" s="8">
        <f>Formato!K27</f>
        <v>6</v>
      </c>
      <c r="L23" s="8">
        <f>Formato!L27</f>
        <v>0</v>
      </c>
      <c r="M23" s="8">
        <f>Formato!M27</f>
        <v>0</v>
      </c>
      <c r="N23" s="8" t="str">
        <f>Formato!N27</f>
        <v>-</v>
      </c>
      <c r="O23" s="8">
        <f>Formato!O27</f>
        <v>0</v>
      </c>
      <c r="P23" s="8">
        <f>Formato!P27</f>
        <v>0</v>
      </c>
      <c r="Q23" s="8">
        <f>Formato!Q27</f>
        <v>3</v>
      </c>
      <c r="R23" s="8">
        <f>Formato!R27</f>
        <v>3</v>
      </c>
      <c r="S23" s="8" t="str">
        <f>Formato!S27</f>
        <v>CE</v>
      </c>
      <c r="T23" s="8" t="str">
        <f>Formato!T27</f>
        <v>O</v>
      </c>
      <c r="U23" s="8">
        <f>Formato!U27</f>
        <v>9</v>
      </c>
      <c r="V23" s="8">
        <f>Formato!V27</f>
        <v>3</v>
      </c>
      <c r="W23" s="8">
        <f>Formato!W27</f>
        <v>3</v>
      </c>
      <c r="X23" s="8" t="str">
        <f>Formato!X27</f>
        <v>CE</v>
      </c>
      <c r="Y23" s="8" t="str">
        <f>Formato!Y27</f>
        <v>O</v>
      </c>
      <c r="Z23" s="8">
        <f>Formato!Z27</f>
        <v>9</v>
      </c>
      <c r="AA23" s="8">
        <f>Formato!AA27</f>
        <v>3</v>
      </c>
      <c r="AB23" s="8">
        <f>Formato!AB27</f>
        <v>3</v>
      </c>
      <c r="AC23" s="8" t="str">
        <f>Formato!AC27</f>
        <v>CE</v>
      </c>
      <c r="AD23" s="8" t="str">
        <f>Formato!AD27</f>
        <v>O</v>
      </c>
      <c r="AE23" s="8">
        <f>Formato!AE27</f>
        <v>9</v>
      </c>
      <c r="AF23" s="8">
        <f>Formato!AF27</f>
        <v>3</v>
      </c>
      <c r="AG23" s="8">
        <f>Formato!AG27</f>
        <v>3</v>
      </c>
      <c r="AH23" s="8" t="str">
        <f>Formato!AH27</f>
        <v>CE</v>
      </c>
      <c r="AI23" s="8" t="str">
        <f>Formato!AI27</f>
        <v>O</v>
      </c>
      <c r="AJ23" s="8">
        <f>Formato!AJ27</f>
        <v>9</v>
      </c>
      <c r="AK23" s="8">
        <f>Formato!AK27</f>
        <v>2</v>
      </c>
      <c r="AL23" s="8">
        <f>Formato!AL27</f>
        <v>2</v>
      </c>
      <c r="AM23" s="8" t="str">
        <f>Formato!AM27</f>
        <v>CG</v>
      </c>
      <c r="AN23" s="8" t="str">
        <f>Formato!AN27</f>
        <v>O</v>
      </c>
      <c r="AO23" s="8">
        <f>Formato!AO27</f>
        <v>6</v>
      </c>
      <c r="AP23" s="8">
        <f>Formato!AP27</f>
        <v>0</v>
      </c>
      <c r="AQ23" s="8">
        <f>Formato!AQ27</f>
        <v>0</v>
      </c>
      <c r="AR23" s="8">
        <f>Formato!AR27</f>
        <v>0</v>
      </c>
      <c r="AS23" s="8">
        <f>Formato!AS27</f>
        <v>0</v>
      </c>
      <c r="AT23" s="8">
        <f>Formato!AT27</f>
        <v>0</v>
      </c>
      <c r="AU23" s="8">
        <f>Formato!AU27</f>
        <v>0</v>
      </c>
      <c r="AV23" s="8">
        <f>Formato!AV27</f>
        <v>0</v>
      </c>
      <c r="AW23" s="8">
        <f>Formato!AW27</f>
        <v>0</v>
      </c>
      <c r="AX23" s="8">
        <f>Formato!AX27</f>
        <v>0</v>
      </c>
      <c r="AY23" s="8">
        <f>Formato!AY27</f>
        <v>0</v>
      </c>
      <c r="AZ23" s="8">
        <f>Formato!AZ27</f>
        <v>0</v>
      </c>
      <c r="BA23" s="8">
        <f>Formato!BA27</f>
        <v>0</v>
      </c>
      <c r="BB23" s="8">
        <f>Formato!BB27</f>
        <v>0</v>
      </c>
      <c r="BC23" s="8">
        <f>Formato!BC27</f>
        <v>0</v>
      </c>
      <c r="BD23" s="8">
        <f>Formato!BD27</f>
        <v>0</v>
      </c>
      <c r="BE23" s="8">
        <f>Formato!BE27</f>
        <v>0</v>
      </c>
      <c r="BF23" s="8">
        <f>Formato!BF27</f>
        <v>0</v>
      </c>
      <c r="BG23" s="8">
        <f>Formato!BG27</f>
        <v>0</v>
      </c>
      <c r="BH23" s="8">
        <f>Formato!BH27</f>
        <v>0</v>
      </c>
      <c r="BI23" s="8">
        <f>Formato!BI27</f>
        <v>0</v>
      </c>
      <c r="BJ23" s="1"/>
    </row>
    <row r="24" spans="1:62" ht="25.5" customHeight="1" x14ac:dyDescent="0.25">
      <c r="A24" s="27"/>
      <c r="B24" s="159" t="str">
        <f>Formato!B28</f>
        <v>Cátedra Unicatólica</v>
      </c>
      <c r="C24" s="129"/>
      <c r="D24" s="129"/>
      <c r="E24" s="129"/>
      <c r="F24" s="130"/>
      <c r="G24" s="159" t="str">
        <f>Formato!G28</f>
        <v xml:space="preserve">Ciudadanía, Semocracia e Interculturalidad  </v>
      </c>
      <c r="H24" s="129"/>
      <c r="I24" s="129"/>
      <c r="J24" s="129"/>
      <c r="K24" s="130"/>
      <c r="L24" s="159" t="str">
        <f>Formato!L28</f>
        <v>Electiva en Deporte, Arte y Cultura</v>
      </c>
      <c r="M24" s="129"/>
      <c r="N24" s="129"/>
      <c r="O24" s="129"/>
      <c r="P24" s="130"/>
      <c r="Q24" s="159">
        <f>Formato!AA31</f>
        <v>0</v>
      </c>
      <c r="R24" s="129"/>
      <c r="S24" s="129"/>
      <c r="T24" s="129"/>
      <c r="U24" s="130"/>
      <c r="V24" s="159" t="str">
        <f>Formato!V28</f>
        <v>Ingeniería Económica</v>
      </c>
      <c r="W24" s="129"/>
      <c r="X24" s="129"/>
      <c r="Y24" s="129"/>
      <c r="Z24" s="130"/>
      <c r="AA24" s="159" t="str">
        <f>Formato!AA28</f>
        <v>Plan Estratégico de TI</v>
      </c>
      <c r="AB24" s="129"/>
      <c r="AC24" s="129"/>
      <c r="AD24" s="129"/>
      <c r="AE24" s="130"/>
      <c r="AF24" s="159" t="str">
        <f>Formato!AF28</f>
        <v>Formulación y Evaluación de Proyectos</v>
      </c>
      <c r="AG24" s="129"/>
      <c r="AH24" s="129"/>
      <c r="AI24" s="129"/>
      <c r="AJ24" s="130"/>
      <c r="AK24" s="159" t="str">
        <f>Formato!AK28</f>
        <v>Metodologías Ágiles</v>
      </c>
      <c r="AL24" s="129"/>
      <c r="AM24" s="129"/>
      <c r="AN24" s="129"/>
      <c r="AO24" s="130"/>
      <c r="AP24" s="159">
        <f>Formato!AP28</f>
        <v>0</v>
      </c>
      <c r="AQ24" s="129"/>
      <c r="AR24" s="129"/>
      <c r="AS24" s="129"/>
      <c r="AT24" s="130"/>
      <c r="AU24" s="159">
        <f>Formato!AU28</f>
        <v>0</v>
      </c>
      <c r="AV24" s="129"/>
      <c r="AW24" s="129"/>
      <c r="AX24" s="129"/>
      <c r="AY24" s="130"/>
      <c r="AZ24" s="159">
        <f>Formato!AZ28</f>
        <v>0</v>
      </c>
      <c r="BA24" s="129"/>
      <c r="BB24" s="129"/>
      <c r="BC24" s="129"/>
      <c r="BD24" s="130"/>
      <c r="BE24" s="159">
        <f>Formato!BE28</f>
        <v>0</v>
      </c>
      <c r="BF24" s="129"/>
      <c r="BG24" s="129"/>
      <c r="BH24" s="129"/>
      <c r="BI24" s="130"/>
      <c r="BJ24" s="27"/>
    </row>
    <row r="25" spans="1:62" ht="25.5" customHeight="1" x14ac:dyDescent="0.25">
      <c r="A25" s="27"/>
      <c r="B25" s="131"/>
      <c r="C25" s="132"/>
      <c r="D25" s="132"/>
      <c r="E25" s="132"/>
      <c r="F25" s="133"/>
      <c r="G25" s="131"/>
      <c r="H25" s="132"/>
      <c r="I25" s="132"/>
      <c r="J25" s="132"/>
      <c r="K25" s="133"/>
      <c r="L25" s="131"/>
      <c r="M25" s="132"/>
      <c r="N25" s="132"/>
      <c r="O25" s="132"/>
      <c r="P25" s="133"/>
      <c r="Q25" s="131"/>
      <c r="R25" s="132"/>
      <c r="S25" s="132"/>
      <c r="T25" s="132"/>
      <c r="U25" s="133"/>
      <c r="V25" s="131"/>
      <c r="W25" s="132"/>
      <c r="X25" s="132"/>
      <c r="Y25" s="132"/>
      <c r="Z25" s="133"/>
      <c r="AA25" s="131"/>
      <c r="AB25" s="132"/>
      <c r="AC25" s="132"/>
      <c r="AD25" s="132"/>
      <c r="AE25" s="133"/>
      <c r="AF25" s="131"/>
      <c r="AG25" s="132"/>
      <c r="AH25" s="132"/>
      <c r="AI25" s="132"/>
      <c r="AJ25" s="133"/>
      <c r="AK25" s="131"/>
      <c r="AL25" s="132"/>
      <c r="AM25" s="132"/>
      <c r="AN25" s="132"/>
      <c r="AO25" s="133"/>
      <c r="AP25" s="131"/>
      <c r="AQ25" s="132"/>
      <c r="AR25" s="132"/>
      <c r="AS25" s="132"/>
      <c r="AT25" s="133"/>
      <c r="AU25" s="131"/>
      <c r="AV25" s="132"/>
      <c r="AW25" s="132"/>
      <c r="AX25" s="132"/>
      <c r="AY25" s="133"/>
      <c r="AZ25" s="131"/>
      <c r="BA25" s="132"/>
      <c r="BB25" s="132"/>
      <c r="BC25" s="132"/>
      <c r="BD25" s="133"/>
      <c r="BE25" s="131"/>
      <c r="BF25" s="132"/>
      <c r="BG25" s="132"/>
      <c r="BH25" s="132"/>
      <c r="BI25" s="133"/>
      <c r="BJ25" s="27"/>
    </row>
    <row r="26" spans="1:62" ht="15.75" customHeight="1" x14ac:dyDescent="0.25">
      <c r="A26" s="1"/>
      <c r="B26" s="8">
        <f>Formato!B30</f>
        <v>2</v>
      </c>
      <c r="C26" s="8">
        <f>Formato!C30</f>
        <v>2</v>
      </c>
      <c r="D26" s="8" t="str">
        <f>Formato!D30</f>
        <v>CG</v>
      </c>
      <c r="E26" s="8" t="str">
        <f>Formato!E30</f>
        <v>O</v>
      </c>
      <c r="F26" s="8">
        <f>Formato!F30</f>
        <v>6</v>
      </c>
      <c r="G26" s="8">
        <f>Formato!G30</f>
        <v>2</v>
      </c>
      <c r="H26" s="8">
        <f>Formato!H30</f>
        <v>2</v>
      </c>
      <c r="I26" s="8" t="str">
        <f>Formato!I30</f>
        <v>CG</v>
      </c>
      <c r="J26" s="8" t="str">
        <f>Formato!J30</f>
        <v>O</v>
      </c>
      <c r="K26" s="8">
        <f>Formato!K30</f>
        <v>6</v>
      </c>
      <c r="L26" s="8">
        <f>Formato!L30</f>
        <v>2</v>
      </c>
      <c r="M26" s="8">
        <f>Formato!M30</f>
        <v>2</v>
      </c>
      <c r="N26" s="8" t="str">
        <f>Formato!N30</f>
        <v>CG</v>
      </c>
      <c r="O26" s="8" t="str">
        <f>Formato!O30</f>
        <v>O</v>
      </c>
      <c r="P26" s="8">
        <f>Formato!P30</f>
        <v>6</v>
      </c>
      <c r="Q26" s="8">
        <f>Formato!Q30</f>
        <v>2</v>
      </c>
      <c r="R26" s="8">
        <f>Formato!R30</f>
        <v>2</v>
      </c>
      <c r="S26" s="8" t="str">
        <f>Formato!S30</f>
        <v>CG</v>
      </c>
      <c r="T26" s="8" t="str">
        <f>Formato!T30</f>
        <v>O</v>
      </c>
      <c r="U26" s="8">
        <f>Formato!U30</f>
        <v>6</v>
      </c>
      <c r="V26" s="8">
        <f>Formato!V30</f>
        <v>2</v>
      </c>
      <c r="W26" s="8">
        <f>Formato!W30</f>
        <v>2</v>
      </c>
      <c r="X26" s="8" t="str">
        <f>Formato!X30</f>
        <v>CE</v>
      </c>
      <c r="Y26" s="8" t="str">
        <f>Formato!Y30</f>
        <v>O</v>
      </c>
      <c r="Z26" s="8">
        <f>Formato!Z30</f>
        <v>6</v>
      </c>
      <c r="AA26" s="8">
        <f>Formato!AA30</f>
        <v>3</v>
      </c>
      <c r="AB26" s="8">
        <f>Formato!AB30</f>
        <v>3</v>
      </c>
      <c r="AC26" s="8" t="str">
        <f>Formato!AC30</f>
        <v>CE</v>
      </c>
      <c r="AD26" s="8" t="str">
        <f>Formato!AD30</f>
        <v>O</v>
      </c>
      <c r="AE26" s="8">
        <f>Formato!AE30</f>
        <v>9</v>
      </c>
      <c r="AF26" s="8">
        <f>Formato!AF30</f>
        <v>3</v>
      </c>
      <c r="AG26" s="8">
        <f>Formato!AG30</f>
        <v>3</v>
      </c>
      <c r="AH26" s="8" t="str">
        <f>Formato!AH30</f>
        <v>CE</v>
      </c>
      <c r="AI26" s="8" t="str">
        <f>Formato!AI30</f>
        <v>E</v>
      </c>
      <c r="AJ26" s="8">
        <f>Formato!AJ30</f>
        <v>9</v>
      </c>
      <c r="AK26" s="8">
        <f>Formato!AK30</f>
        <v>3</v>
      </c>
      <c r="AL26" s="8">
        <f>Formato!AL30</f>
        <v>3</v>
      </c>
      <c r="AM26" s="8" t="str">
        <f>Formato!AM30</f>
        <v>CE</v>
      </c>
      <c r="AN26" s="8">
        <f>Formato!AN30</f>
        <v>0</v>
      </c>
      <c r="AO26" s="8">
        <f>Formato!AO30</f>
        <v>9</v>
      </c>
      <c r="AP26" s="8">
        <f>Formato!AP30</f>
        <v>0</v>
      </c>
      <c r="AQ26" s="8">
        <f>Formato!AQ30</f>
        <v>0</v>
      </c>
      <c r="AR26" s="8">
        <f>Formato!AR30</f>
        <v>0</v>
      </c>
      <c r="AS26" s="8">
        <f>Formato!AS30</f>
        <v>0</v>
      </c>
      <c r="AT26" s="8">
        <f>Formato!AT30</f>
        <v>0</v>
      </c>
      <c r="AU26" s="8">
        <f>Formato!AU30</f>
        <v>0</v>
      </c>
      <c r="AV26" s="8">
        <f>Formato!AV30</f>
        <v>0</v>
      </c>
      <c r="AW26" s="8">
        <f>Formato!AW30</f>
        <v>0</v>
      </c>
      <c r="AX26" s="8">
        <f>Formato!AX30</f>
        <v>0</v>
      </c>
      <c r="AY26" s="8">
        <f>Formato!AY30</f>
        <v>0</v>
      </c>
      <c r="AZ26" s="8">
        <f>Formato!AZ30</f>
        <v>0</v>
      </c>
      <c r="BA26" s="8">
        <f>Formato!BA30</f>
        <v>0</v>
      </c>
      <c r="BB26" s="8">
        <f>Formato!BB30</f>
        <v>0</v>
      </c>
      <c r="BC26" s="8">
        <f>Formato!BC30</f>
        <v>0</v>
      </c>
      <c r="BD26" s="8">
        <f>Formato!BD30</f>
        <v>0</v>
      </c>
      <c r="BE26" s="8">
        <f>Formato!BE30</f>
        <v>0</v>
      </c>
      <c r="BF26" s="8">
        <f>Formato!BF30</f>
        <v>0</v>
      </c>
      <c r="BG26" s="8">
        <f>Formato!BG30</f>
        <v>0</v>
      </c>
      <c r="BH26" s="8">
        <f>Formato!BH30</f>
        <v>0</v>
      </c>
      <c r="BI26" s="8">
        <f>Formato!BI30</f>
        <v>0</v>
      </c>
      <c r="BJ26" s="1"/>
    </row>
    <row r="27" spans="1:62" ht="25.5" customHeight="1" x14ac:dyDescent="0.25">
      <c r="A27" s="27"/>
      <c r="B27" s="159" t="str">
        <f>Formato!B31</f>
        <v>Inglés I</v>
      </c>
      <c r="C27" s="129"/>
      <c r="D27" s="129"/>
      <c r="E27" s="129"/>
      <c r="F27" s="130"/>
      <c r="G27" s="159" t="str">
        <f>Formato!G31</f>
        <v>Inglés II</v>
      </c>
      <c r="H27" s="129"/>
      <c r="I27" s="129"/>
      <c r="J27" s="129"/>
      <c r="K27" s="130"/>
      <c r="L27" s="159" t="str">
        <f>Formato!L31</f>
        <v>Inglés III</v>
      </c>
      <c r="M27" s="129"/>
      <c r="N27" s="129"/>
      <c r="O27" s="129"/>
      <c r="P27" s="130"/>
      <c r="Q27" s="159">
        <f>Formato!Q31</f>
        <v>0</v>
      </c>
      <c r="R27" s="129"/>
      <c r="S27" s="129"/>
      <c r="T27" s="129"/>
      <c r="U27" s="130"/>
      <c r="V27" s="159">
        <f>Formato!V31</f>
        <v>0</v>
      </c>
      <c r="W27" s="129"/>
      <c r="X27" s="129"/>
      <c r="Y27" s="129"/>
      <c r="Z27" s="130"/>
      <c r="AA27" s="159" t="e">
        <f>Formato!#REF!</f>
        <v>#REF!</v>
      </c>
      <c r="AB27" s="129"/>
      <c r="AC27" s="129"/>
      <c r="AD27" s="129"/>
      <c r="AE27" s="130"/>
      <c r="AF27" s="159">
        <f>Formato!AF31</f>
        <v>0</v>
      </c>
      <c r="AG27" s="129"/>
      <c r="AH27" s="129"/>
      <c r="AI27" s="129"/>
      <c r="AJ27" s="130"/>
      <c r="AK27" s="159">
        <f>Formato!AK31</f>
        <v>0</v>
      </c>
      <c r="AL27" s="129"/>
      <c r="AM27" s="129"/>
      <c r="AN27" s="129"/>
      <c r="AO27" s="130"/>
      <c r="AP27" s="159">
        <f>Formato!AP31</f>
        <v>0</v>
      </c>
      <c r="AQ27" s="129"/>
      <c r="AR27" s="129"/>
      <c r="AS27" s="129"/>
      <c r="AT27" s="130"/>
      <c r="AU27" s="159">
        <f>Formato!AU31</f>
        <v>0</v>
      </c>
      <c r="AV27" s="129"/>
      <c r="AW27" s="129"/>
      <c r="AX27" s="129"/>
      <c r="AY27" s="130"/>
      <c r="AZ27" s="159">
        <f>Formato!AZ31</f>
        <v>0</v>
      </c>
      <c r="BA27" s="129"/>
      <c r="BB27" s="129"/>
      <c r="BC27" s="129"/>
      <c r="BD27" s="130"/>
      <c r="BE27" s="159">
        <f>Formato!BE31</f>
        <v>0</v>
      </c>
      <c r="BF27" s="129"/>
      <c r="BG27" s="129"/>
      <c r="BH27" s="129"/>
      <c r="BI27" s="130"/>
      <c r="BJ27" s="27"/>
    </row>
    <row r="28" spans="1:62" ht="25.5" customHeight="1" x14ac:dyDescent="0.25">
      <c r="A28" s="27"/>
      <c r="B28" s="131"/>
      <c r="C28" s="132"/>
      <c r="D28" s="132"/>
      <c r="E28" s="132"/>
      <c r="F28" s="133"/>
      <c r="G28" s="131"/>
      <c r="H28" s="132"/>
      <c r="I28" s="132"/>
      <c r="J28" s="132"/>
      <c r="K28" s="133"/>
      <c r="L28" s="131"/>
      <c r="M28" s="132"/>
      <c r="N28" s="132"/>
      <c r="O28" s="132"/>
      <c r="P28" s="133"/>
      <c r="Q28" s="131"/>
      <c r="R28" s="132"/>
      <c r="S28" s="132"/>
      <c r="T28" s="132"/>
      <c r="U28" s="133"/>
      <c r="V28" s="131"/>
      <c r="W28" s="132"/>
      <c r="X28" s="132"/>
      <c r="Y28" s="132"/>
      <c r="Z28" s="133"/>
      <c r="AA28" s="131"/>
      <c r="AB28" s="132"/>
      <c r="AC28" s="132"/>
      <c r="AD28" s="132"/>
      <c r="AE28" s="133"/>
      <c r="AF28" s="131"/>
      <c r="AG28" s="132"/>
      <c r="AH28" s="132"/>
      <c r="AI28" s="132"/>
      <c r="AJ28" s="133"/>
      <c r="AK28" s="131"/>
      <c r="AL28" s="132"/>
      <c r="AM28" s="132"/>
      <c r="AN28" s="132"/>
      <c r="AO28" s="133"/>
      <c r="AP28" s="131"/>
      <c r="AQ28" s="132"/>
      <c r="AR28" s="132"/>
      <c r="AS28" s="132"/>
      <c r="AT28" s="133"/>
      <c r="AU28" s="131"/>
      <c r="AV28" s="132"/>
      <c r="AW28" s="132"/>
      <c r="AX28" s="132"/>
      <c r="AY28" s="133"/>
      <c r="AZ28" s="131"/>
      <c r="BA28" s="132"/>
      <c r="BB28" s="132"/>
      <c r="BC28" s="132"/>
      <c r="BD28" s="133"/>
      <c r="BE28" s="131"/>
      <c r="BF28" s="132"/>
      <c r="BG28" s="132"/>
      <c r="BH28" s="132"/>
      <c r="BI28" s="133"/>
      <c r="BJ28" s="27"/>
    </row>
    <row r="29" spans="1:62" ht="15.75" customHeight="1" x14ac:dyDescent="0.25">
      <c r="A29" s="1"/>
      <c r="B29" s="8">
        <f>Formato!B33</f>
        <v>3</v>
      </c>
      <c r="C29" s="8">
        <f>Formato!C33</f>
        <v>3</v>
      </c>
      <c r="D29" s="8" t="str">
        <f>Formato!D33</f>
        <v>CG</v>
      </c>
      <c r="E29" s="8" t="str">
        <f>Formato!E33</f>
        <v>O</v>
      </c>
      <c r="F29" s="8">
        <f>Formato!F33</f>
        <v>9</v>
      </c>
      <c r="G29" s="8">
        <f>Formato!G33</f>
        <v>3</v>
      </c>
      <c r="H29" s="8">
        <f>Formato!H33</f>
        <v>3</v>
      </c>
      <c r="I29" s="8" t="str">
        <f>Formato!I33</f>
        <v>CG</v>
      </c>
      <c r="J29" s="8" t="str">
        <f>Formato!J33</f>
        <v>O</v>
      </c>
      <c r="K29" s="8">
        <f>Formato!K33</f>
        <v>9</v>
      </c>
      <c r="L29" s="8">
        <f>Formato!L33</f>
        <v>3</v>
      </c>
      <c r="M29" s="8">
        <f>Formato!M33</f>
        <v>3</v>
      </c>
      <c r="N29" s="8" t="str">
        <f>Formato!N33</f>
        <v>CG</v>
      </c>
      <c r="O29" s="8" t="str">
        <f>Formato!O33</f>
        <v>O</v>
      </c>
      <c r="P29" s="8">
        <f>Formato!P33</f>
        <v>9</v>
      </c>
      <c r="Q29" s="8">
        <f>Formato!Q33</f>
        <v>0</v>
      </c>
      <c r="R29" s="8">
        <f>Formato!R33</f>
        <v>0</v>
      </c>
      <c r="S29" s="8">
        <f>Formato!S33</f>
        <v>0</v>
      </c>
      <c r="T29" s="8">
        <f>Formato!T33</f>
        <v>0</v>
      </c>
      <c r="U29" s="8">
        <f>Formato!U33</f>
        <v>0</v>
      </c>
      <c r="V29" s="8">
        <f>Formato!V33</f>
        <v>0</v>
      </c>
      <c r="W29" s="8">
        <f>Formato!W33</f>
        <v>0</v>
      </c>
      <c r="X29" s="8">
        <f>Formato!X33</f>
        <v>0</v>
      </c>
      <c r="Y29" s="8">
        <f>Formato!Y33</f>
        <v>0</v>
      </c>
      <c r="Z29" s="8">
        <f>Formato!Z33</f>
        <v>0</v>
      </c>
      <c r="AA29" s="8">
        <f>Formato!AA33</f>
        <v>0</v>
      </c>
      <c r="AB29" s="8">
        <f>Formato!AB33</f>
        <v>0</v>
      </c>
      <c r="AC29" s="8" t="str">
        <f>Formato!AC33</f>
        <v>-</v>
      </c>
      <c r="AD29" s="8" t="str">
        <f>Formato!AD33</f>
        <v>O</v>
      </c>
      <c r="AE29" s="8">
        <f>Formato!AE33</f>
        <v>0</v>
      </c>
      <c r="AF29" s="8">
        <f>Formato!AF33</f>
        <v>0</v>
      </c>
      <c r="AG29" s="8">
        <f>Formato!AG33</f>
        <v>0</v>
      </c>
      <c r="AH29" s="8">
        <f>Formato!AH33</f>
        <v>0</v>
      </c>
      <c r="AI29" s="8">
        <f>Formato!AI33</f>
        <v>0</v>
      </c>
      <c r="AJ29" s="8">
        <f>Formato!AJ33</f>
        <v>0</v>
      </c>
      <c r="AK29" s="8">
        <f>Formato!AK33</f>
        <v>0</v>
      </c>
      <c r="AL29" s="8">
        <f>Formato!AL33</f>
        <v>0</v>
      </c>
      <c r="AM29" s="8">
        <f>Formato!AM33</f>
        <v>0</v>
      </c>
      <c r="AN29" s="8">
        <f>Formato!AN33</f>
        <v>0</v>
      </c>
      <c r="AO29" s="8">
        <f>Formato!AO33</f>
        <v>0</v>
      </c>
      <c r="AP29" s="8">
        <f>Formato!AP33</f>
        <v>0</v>
      </c>
      <c r="AQ29" s="8">
        <f>Formato!AQ33</f>
        <v>0</v>
      </c>
      <c r="AR29" s="8">
        <f>Formato!AR33</f>
        <v>0</v>
      </c>
      <c r="AS29" s="8">
        <f>Formato!AS33</f>
        <v>0</v>
      </c>
      <c r="AT29" s="8">
        <f>Formato!AT33</f>
        <v>0</v>
      </c>
      <c r="AU29" s="8">
        <f>Formato!AU33</f>
        <v>0</v>
      </c>
      <c r="AV29" s="8">
        <f>Formato!AV33</f>
        <v>0</v>
      </c>
      <c r="AW29" s="8">
        <f>Formato!AW33</f>
        <v>0</v>
      </c>
      <c r="AX29" s="8">
        <f>Formato!AX33</f>
        <v>0</v>
      </c>
      <c r="AY29" s="8">
        <f>Formato!AY33</f>
        <v>0</v>
      </c>
      <c r="AZ29" s="8">
        <f>Formato!AZ33</f>
        <v>0</v>
      </c>
      <c r="BA29" s="8">
        <f>Formato!BA33</f>
        <v>0</v>
      </c>
      <c r="BB29" s="8">
        <f>Formato!BB33</f>
        <v>0</v>
      </c>
      <c r="BC29" s="8">
        <f>Formato!BC33</f>
        <v>0</v>
      </c>
      <c r="BD29" s="8">
        <f>Formato!BD33</f>
        <v>0</v>
      </c>
      <c r="BE29" s="8">
        <f>Formato!BE33</f>
        <v>0</v>
      </c>
      <c r="BF29" s="8">
        <f>Formato!BF33</f>
        <v>0</v>
      </c>
      <c r="BG29" s="8">
        <f>Formato!BG33</f>
        <v>0</v>
      </c>
      <c r="BH29" s="8">
        <f>Formato!BH33</f>
        <v>0</v>
      </c>
      <c r="BI29" s="8">
        <f>Formato!BI33</f>
        <v>0</v>
      </c>
      <c r="BJ29" s="1"/>
    </row>
    <row r="30" spans="1:62" ht="25.5" customHeight="1" x14ac:dyDescent="0.25">
      <c r="A30" s="27"/>
      <c r="B30" s="159">
        <f>Formato!B34</f>
        <v>0</v>
      </c>
      <c r="C30" s="129"/>
      <c r="D30" s="129"/>
      <c r="E30" s="129"/>
      <c r="F30" s="130"/>
      <c r="G30" s="159">
        <f>Formato!G34</f>
        <v>0</v>
      </c>
      <c r="H30" s="129"/>
      <c r="I30" s="129"/>
      <c r="J30" s="129"/>
      <c r="K30" s="130"/>
      <c r="L30" s="159">
        <f>Formato!L34</f>
        <v>0</v>
      </c>
      <c r="M30" s="129"/>
      <c r="N30" s="129"/>
      <c r="O30" s="129"/>
      <c r="P30" s="130"/>
      <c r="Q30" s="159">
        <f>Formato!Q34</f>
        <v>0</v>
      </c>
      <c r="R30" s="129"/>
      <c r="S30" s="129"/>
      <c r="T30" s="129"/>
      <c r="U30" s="130"/>
      <c r="V30" s="159">
        <f>Formato!V34</f>
        <v>0</v>
      </c>
      <c r="W30" s="129"/>
      <c r="X30" s="129"/>
      <c r="Y30" s="129"/>
      <c r="Z30" s="130"/>
      <c r="AA30" s="159">
        <f>Formato!AA34</f>
        <v>0</v>
      </c>
      <c r="AB30" s="129"/>
      <c r="AC30" s="129"/>
      <c r="AD30" s="129"/>
      <c r="AE30" s="130"/>
      <c r="AF30" s="159">
        <f>Formato!AF34</f>
        <v>0</v>
      </c>
      <c r="AG30" s="129"/>
      <c r="AH30" s="129"/>
      <c r="AI30" s="129"/>
      <c r="AJ30" s="130"/>
      <c r="AK30" s="159">
        <f>Formato!AK34</f>
        <v>0</v>
      </c>
      <c r="AL30" s="129"/>
      <c r="AM30" s="129"/>
      <c r="AN30" s="129"/>
      <c r="AO30" s="130"/>
      <c r="AP30" s="159">
        <f>Formato!AP34</f>
        <v>0</v>
      </c>
      <c r="AQ30" s="129"/>
      <c r="AR30" s="129"/>
      <c r="AS30" s="129"/>
      <c r="AT30" s="130"/>
      <c r="AU30" s="159">
        <f>Formato!AU34</f>
        <v>0</v>
      </c>
      <c r="AV30" s="129"/>
      <c r="AW30" s="129"/>
      <c r="AX30" s="129"/>
      <c r="AY30" s="130"/>
      <c r="AZ30" s="159">
        <f>Formato!AZ34</f>
        <v>0</v>
      </c>
      <c r="BA30" s="129"/>
      <c r="BB30" s="129"/>
      <c r="BC30" s="129"/>
      <c r="BD30" s="130"/>
      <c r="BE30" s="159">
        <f>Formato!BE34</f>
        <v>0</v>
      </c>
      <c r="BF30" s="129"/>
      <c r="BG30" s="129"/>
      <c r="BH30" s="129"/>
      <c r="BI30" s="130"/>
      <c r="BJ30" s="27"/>
    </row>
    <row r="31" spans="1:62" ht="25.5" customHeight="1" x14ac:dyDescent="0.25">
      <c r="A31" s="27"/>
      <c r="B31" s="131"/>
      <c r="C31" s="132"/>
      <c r="D31" s="132"/>
      <c r="E31" s="132"/>
      <c r="F31" s="133"/>
      <c r="G31" s="131"/>
      <c r="H31" s="132"/>
      <c r="I31" s="132"/>
      <c r="J31" s="132"/>
      <c r="K31" s="133"/>
      <c r="L31" s="131"/>
      <c r="M31" s="132"/>
      <c r="N31" s="132"/>
      <c r="O31" s="132"/>
      <c r="P31" s="133"/>
      <c r="Q31" s="131"/>
      <c r="R31" s="132"/>
      <c r="S31" s="132"/>
      <c r="T31" s="132"/>
      <c r="U31" s="133"/>
      <c r="V31" s="131"/>
      <c r="W31" s="132"/>
      <c r="X31" s="132"/>
      <c r="Y31" s="132"/>
      <c r="Z31" s="133"/>
      <c r="AA31" s="131"/>
      <c r="AB31" s="132"/>
      <c r="AC31" s="132"/>
      <c r="AD31" s="132"/>
      <c r="AE31" s="133"/>
      <c r="AF31" s="131"/>
      <c r="AG31" s="132"/>
      <c r="AH31" s="132"/>
      <c r="AI31" s="132"/>
      <c r="AJ31" s="133"/>
      <c r="AK31" s="131"/>
      <c r="AL31" s="132"/>
      <c r="AM31" s="132"/>
      <c r="AN31" s="132"/>
      <c r="AO31" s="133"/>
      <c r="AP31" s="131"/>
      <c r="AQ31" s="132"/>
      <c r="AR31" s="132"/>
      <c r="AS31" s="132"/>
      <c r="AT31" s="133"/>
      <c r="AU31" s="131"/>
      <c r="AV31" s="132"/>
      <c r="AW31" s="132"/>
      <c r="AX31" s="132"/>
      <c r="AY31" s="133"/>
      <c r="AZ31" s="131"/>
      <c r="BA31" s="132"/>
      <c r="BB31" s="132"/>
      <c r="BC31" s="132"/>
      <c r="BD31" s="133"/>
      <c r="BE31" s="131"/>
      <c r="BF31" s="132"/>
      <c r="BG31" s="132"/>
      <c r="BH31" s="132"/>
      <c r="BI31" s="133"/>
      <c r="BJ31" s="27"/>
    </row>
    <row r="32" spans="1:62" ht="15.75" customHeight="1" x14ac:dyDescent="0.25">
      <c r="A32" s="1"/>
      <c r="B32" s="8">
        <f>Formato!B36</f>
        <v>0</v>
      </c>
      <c r="C32" s="8">
        <f>Formato!C36</f>
        <v>0</v>
      </c>
      <c r="D32" s="8">
        <f>Formato!D36</f>
        <v>0</v>
      </c>
      <c r="E32" s="8">
        <f>Formato!E36</f>
        <v>0</v>
      </c>
      <c r="F32" s="8">
        <f>Formato!F36</f>
        <v>0</v>
      </c>
      <c r="G32" s="8">
        <f>Formato!G36</f>
        <v>0</v>
      </c>
      <c r="H32" s="8">
        <f>Formato!H36</f>
        <v>0</v>
      </c>
      <c r="I32" s="8">
        <f>Formato!I36</f>
        <v>0</v>
      </c>
      <c r="J32" s="8">
        <f>Formato!J36</f>
        <v>0</v>
      </c>
      <c r="K32" s="8">
        <f>Formato!K36</f>
        <v>0</v>
      </c>
      <c r="L32" s="8">
        <f>Formato!L36</f>
        <v>0</v>
      </c>
      <c r="M32" s="8">
        <f>Formato!M36</f>
        <v>0</v>
      </c>
      <c r="N32" s="8">
        <f>Formato!N36</f>
        <v>0</v>
      </c>
      <c r="O32" s="8">
        <f>Formato!O36</f>
        <v>0</v>
      </c>
      <c r="P32" s="8">
        <f>Formato!P36</f>
        <v>0</v>
      </c>
      <c r="Q32" s="8">
        <f>Formato!Q36</f>
        <v>0</v>
      </c>
      <c r="R32" s="8">
        <f>Formato!R36</f>
        <v>0</v>
      </c>
      <c r="S32" s="8">
        <f>Formato!S36</f>
        <v>0</v>
      </c>
      <c r="T32" s="8">
        <f>Formato!T36</f>
        <v>0</v>
      </c>
      <c r="U32" s="8">
        <f>Formato!U36</f>
        <v>0</v>
      </c>
      <c r="V32" s="8">
        <f>Formato!V36</f>
        <v>0</v>
      </c>
      <c r="W32" s="8">
        <f>Formato!W36</f>
        <v>0</v>
      </c>
      <c r="X32" s="8">
        <f>Formato!X36</f>
        <v>0</v>
      </c>
      <c r="Y32" s="8">
        <f>Formato!Y36</f>
        <v>0</v>
      </c>
      <c r="Z32" s="8">
        <f>Formato!Z36</f>
        <v>0</v>
      </c>
      <c r="AA32" s="8">
        <f>Formato!AA36</f>
        <v>0</v>
      </c>
      <c r="AB32" s="8">
        <f>Formato!AB36</f>
        <v>0</v>
      </c>
      <c r="AC32" s="8">
        <f>Formato!AC36</f>
        <v>0</v>
      </c>
      <c r="AD32" s="8">
        <f>Formato!AD36</f>
        <v>0</v>
      </c>
      <c r="AE32" s="8">
        <f>Formato!AE36</f>
        <v>0</v>
      </c>
      <c r="AF32" s="8">
        <f>Formato!AF36</f>
        <v>0</v>
      </c>
      <c r="AG32" s="8">
        <f>Formato!AG36</f>
        <v>0</v>
      </c>
      <c r="AH32" s="8">
        <f>Formato!AH36</f>
        <v>0</v>
      </c>
      <c r="AI32" s="8">
        <f>Formato!AI36</f>
        <v>0</v>
      </c>
      <c r="AJ32" s="8">
        <f>Formato!AJ36</f>
        <v>0</v>
      </c>
      <c r="AK32" s="8">
        <f>Formato!AK36</f>
        <v>0</v>
      </c>
      <c r="AL32" s="8">
        <f>Formato!AL36</f>
        <v>0</v>
      </c>
      <c r="AM32" s="8">
        <f>Formato!AM36</f>
        <v>0</v>
      </c>
      <c r="AN32" s="8">
        <f>Formato!AN36</f>
        <v>0</v>
      </c>
      <c r="AO32" s="8">
        <f>Formato!AO36</f>
        <v>0</v>
      </c>
      <c r="AP32" s="8">
        <f>Formato!AP36</f>
        <v>0</v>
      </c>
      <c r="AQ32" s="8">
        <f>Formato!AQ36</f>
        <v>0</v>
      </c>
      <c r="AR32" s="8">
        <f>Formato!AR36</f>
        <v>0</v>
      </c>
      <c r="AS32" s="8">
        <f>Formato!AS36</f>
        <v>0</v>
      </c>
      <c r="AT32" s="8">
        <f>Formato!AT36</f>
        <v>0</v>
      </c>
      <c r="AU32" s="8">
        <f>Formato!AU36</f>
        <v>0</v>
      </c>
      <c r="AV32" s="8">
        <f>Formato!AV36</f>
        <v>0</v>
      </c>
      <c r="AW32" s="8">
        <f>Formato!AW36</f>
        <v>0</v>
      </c>
      <c r="AX32" s="8">
        <f>Formato!AX36</f>
        <v>0</v>
      </c>
      <c r="AY32" s="8">
        <f>Formato!AY36</f>
        <v>0</v>
      </c>
      <c r="AZ32" s="8">
        <f>Formato!AZ36</f>
        <v>0</v>
      </c>
      <c r="BA32" s="8">
        <f>Formato!BA36</f>
        <v>0</v>
      </c>
      <c r="BB32" s="8">
        <f>Formato!BB36</f>
        <v>0</v>
      </c>
      <c r="BC32" s="8">
        <f>Formato!BC36</f>
        <v>0</v>
      </c>
      <c r="BD32" s="8">
        <f>Formato!BD36</f>
        <v>0</v>
      </c>
      <c r="BE32" s="8">
        <f>Formato!BE36</f>
        <v>0</v>
      </c>
      <c r="BF32" s="8">
        <f>Formato!BF36</f>
        <v>0</v>
      </c>
      <c r="BG32" s="8">
        <f>Formato!BG36</f>
        <v>0</v>
      </c>
      <c r="BH32" s="8">
        <f>Formato!BH36</f>
        <v>0</v>
      </c>
      <c r="BI32" s="8">
        <f>Formato!BI36</f>
        <v>0</v>
      </c>
      <c r="BJ32" s="1"/>
    </row>
    <row r="33" spans="1:62" ht="15.75" customHeight="1" x14ac:dyDescent="0.25">
      <c r="A33" s="217" t="s">
        <v>111</v>
      </c>
      <c r="B33" s="215">
        <f>Datos!AL22</f>
        <v>10</v>
      </c>
      <c r="C33" s="197"/>
      <c r="D33" s="197"/>
      <c r="E33" s="197"/>
      <c r="F33" s="202"/>
      <c r="G33" s="215">
        <f>Datos!AM22</f>
        <v>8</v>
      </c>
      <c r="H33" s="197"/>
      <c r="I33" s="197"/>
      <c r="J33" s="197"/>
      <c r="K33" s="202"/>
      <c r="L33" s="215">
        <f>Datos!AN22</f>
        <v>12</v>
      </c>
      <c r="M33" s="197"/>
      <c r="N33" s="197"/>
      <c r="O33" s="197"/>
      <c r="P33" s="202"/>
      <c r="Q33" s="215">
        <f>Datos!AO22</f>
        <v>16</v>
      </c>
      <c r="R33" s="197"/>
      <c r="S33" s="197"/>
      <c r="T33" s="197"/>
      <c r="U33" s="202"/>
      <c r="V33" s="215">
        <f>Datos!AP22</f>
        <v>18</v>
      </c>
      <c r="W33" s="197"/>
      <c r="X33" s="197"/>
      <c r="Y33" s="197"/>
      <c r="Z33" s="202"/>
      <c r="AA33" s="215">
        <f>Datos!AQ22</f>
        <v>18</v>
      </c>
      <c r="AB33" s="197"/>
      <c r="AC33" s="197"/>
      <c r="AD33" s="197"/>
      <c r="AE33" s="202"/>
      <c r="AF33" s="215">
        <f>Datos!AR22</f>
        <v>16</v>
      </c>
      <c r="AG33" s="197"/>
      <c r="AH33" s="197"/>
      <c r="AI33" s="197"/>
      <c r="AJ33" s="202"/>
      <c r="AK33" s="215">
        <f>Datos!AS22</f>
        <v>13</v>
      </c>
      <c r="AL33" s="197"/>
      <c r="AM33" s="197"/>
      <c r="AN33" s="197"/>
      <c r="AO33" s="202"/>
      <c r="AP33" s="215">
        <f>Datos!AT22</f>
        <v>15</v>
      </c>
      <c r="AQ33" s="197"/>
      <c r="AR33" s="197"/>
      <c r="AS33" s="197"/>
      <c r="AT33" s="202"/>
      <c r="AU33" s="215">
        <f>Datos!AU22</f>
        <v>0</v>
      </c>
      <c r="AV33" s="197"/>
      <c r="AW33" s="197"/>
      <c r="AX33" s="197"/>
      <c r="AY33" s="202"/>
      <c r="AZ33" s="215">
        <f>Datos!AV22</f>
        <v>0</v>
      </c>
      <c r="BA33" s="197"/>
      <c r="BB33" s="197"/>
      <c r="BC33" s="197"/>
      <c r="BD33" s="202"/>
      <c r="BE33" s="215">
        <f>Datos!AW22</f>
        <v>0</v>
      </c>
      <c r="BF33" s="197"/>
      <c r="BG33" s="197"/>
      <c r="BH33" s="197"/>
      <c r="BI33" s="202"/>
      <c r="BJ33" s="216">
        <f>SUM(B33:BI34)</f>
        <v>126</v>
      </c>
    </row>
    <row r="34" spans="1:62" ht="15.75" customHeight="1" x14ac:dyDescent="0.25">
      <c r="A34" s="208"/>
      <c r="B34" s="203"/>
      <c r="C34" s="136"/>
      <c r="D34" s="136"/>
      <c r="E34" s="136"/>
      <c r="F34" s="204"/>
      <c r="G34" s="203"/>
      <c r="H34" s="136"/>
      <c r="I34" s="136"/>
      <c r="J34" s="136"/>
      <c r="K34" s="204"/>
      <c r="L34" s="203"/>
      <c r="M34" s="136"/>
      <c r="N34" s="136"/>
      <c r="O34" s="136"/>
      <c r="P34" s="204"/>
      <c r="Q34" s="203"/>
      <c r="R34" s="136"/>
      <c r="S34" s="136"/>
      <c r="T34" s="136"/>
      <c r="U34" s="204"/>
      <c r="V34" s="203"/>
      <c r="W34" s="136"/>
      <c r="X34" s="136"/>
      <c r="Y34" s="136"/>
      <c r="Z34" s="204"/>
      <c r="AA34" s="203"/>
      <c r="AB34" s="136"/>
      <c r="AC34" s="136"/>
      <c r="AD34" s="136"/>
      <c r="AE34" s="204"/>
      <c r="AF34" s="203"/>
      <c r="AG34" s="136"/>
      <c r="AH34" s="136"/>
      <c r="AI34" s="136"/>
      <c r="AJ34" s="204"/>
      <c r="AK34" s="203"/>
      <c r="AL34" s="136"/>
      <c r="AM34" s="136"/>
      <c r="AN34" s="136"/>
      <c r="AO34" s="204"/>
      <c r="AP34" s="203"/>
      <c r="AQ34" s="136"/>
      <c r="AR34" s="136"/>
      <c r="AS34" s="136"/>
      <c r="AT34" s="204"/>
      <c r="AU34" s="203"/>
      <c r="AV34" s="136"/>
      <c r="AW34" s="136"/>
      <c r="AX34" s="136"/>
      <c r="AY34" s="204"/>
      <c r="AZ34" s="203"/>
      <c r="BA34" s="136"/>
      <c r="BB34" s="136"/>
      <c r="BC34" s="136"/>
      <c r="BD34" s="204"/>
      <c r="BE34" s="203"/>
      <c r="BF34" s="136"/>
      <c r="BG34" s="136"/>
      <c r="BH34" s="136"/>
      <c r="BI34" s="204"/>
      <c r="BJ34" s="206"/>
    </row>
    <row r="35" spans="1:62"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row>
    <row r="36" spans="1:62"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row>
    <row r="37" spans="1:62" ht="15.75" customHeight="1" x14ac:dyDescent="0.25">
      <c r="A37" s="1"/>
      <c r="B37" s="1"/>
      <c r="C37" s="1"/>
      <c r="D37" s="1"/>
      <c r="E37" s="1"/>
      <c r="F37" s="44"/>
      <c r="G37" s="44"/>
      <c r="H37" s="44"/>
      <c r="I37" s="44"/>
      <c r="J37" s="44"/>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row>
    <row r="38" spans="1:62" ht="15.75" customHeight="1" x14ac:dyDescent="0.25">
      <c r="A38" s="1"/>
      <c r="B38" s="1"/>
      <c r="C38" s="1"/>
      <c r="D38" s="1"/>
      <c r="E38" s="1"/>
      <c r="F38" s="1"/>
      <c r="G38" s="1"/>
      <c r="H38" s="1"/>
      <c r="I38" s="19"/>
      <c r="J38" s="19"/>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row>
    <row r="39" spans="1:62" ht="15.75" customHeight="1" x14ac:dyDescent="0.25">
      <c r="A39" s="1"/>
      <c r="B39" s="1"/>
      <c r="C39" s="1"/>
      <c r="D39" s="1"/>
      <c r="E39" s="1"/>
      <c r="F39" s="1"/>
      <c r="G39" s="1"/>
      <c r="H39" s="1"/>
      <c r="I39" s="19"/>
      <c r="J39" s="19"/>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row>
    <row r="40" spans="1:62" ht="15.75" customHeight="1" x14ac:dyDescent="0.25">
      <c r="A40" s="1"/>
      <c r="B40" s="1"/>
      <c r="C40" s="1"/>
      <c r="D40" s="1"/>
      <c r="E40" s="1"/>
      <c r="F40" s="1"/>
      <c r="G40" s="1"/>
      <c r="H40" s="1"/>
      <c r="I40" s="19"/>
      <c r="J40" s="19"/>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row>
    <row r="41" spans="1:62"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row>
    <row r="42" spans="1:62"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row>
    <row r="43" spans="1:62"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row>
    <row r="44" spans="1:62"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row>
    <row r="45" spans="1:62"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row>
    <row r="46" spans="1:62"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row>
    <row r="47" spans="1:62"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row>
    <row r="48" spans="1:62"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row>
    <row r="49" spans="1:62"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row>
    <row r="50" spans="1:62"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row>
    <row r="51" spans="1:62"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row>
    <row r="52" spans="1:62"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row>
    <row r="53" spans="1:62"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row>
    <row r="54" spans="1:62"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row>
    <row r="55" spans="1:62"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row>
    <row r="56" spans="1:62"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row>
    <row r="57" spans="1:62"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row>
    <row r="58" spans="1:62"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row>
    <row r="59" spans="1:62"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row>
    <row r="60" spans="1:62"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row>
    <row r="61" spans="1:62"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row>
    <row r="62" spans="1:62"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row>
    <row r="63" spans="1:62"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row>
    <row r="64" spans="1:62"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row>
    <row r="65" spans="1:62"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row>
    <row r="66" spans="1:62"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row>
    <row r="67" spans="1:62"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row>
    <row r="68" spans="1:62"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row>
    <row r="69" spans="1:62"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row>
    <row r="70" spans="1:62"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row>
    <row r="71" spans="1:62"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row>
    <row r="72" spans="1:62"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row>
    <row r="73" spans="1:62"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row>
    <row r="74" spans="1:62"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row>
    <row r="75" spans="1:62"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row>
    <row r="76" spans="1:62"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row>
    <row r="77" spans="1:62"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row>
    <row r="78" spans="1:62"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row>
    <row r="79" spans="1:62"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row>
    <row r="80" spans="1:62"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row>
    <row r="81" spans="1:62"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row>
    <row r="82" spans="1:62"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row>
    <row r="83" spans="1:62"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row>
    <row r="84" spans="1:62"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row>
    <row r="85" spans="1:62"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row>
    <row r="86" spans="1:62"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row>
    <row r="87" spans="1:62"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row>
    <row r="88" spans="1:62"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row>
    <row r="89" spans="1:62"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row>
    <row r="90" spans="1:62"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row>
    <row r="91" spans="1:62"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row>
    <row r="92" spans="1:62"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row>
    <row r="93" spans="1:62"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row>
    <row r="94" spans="1:62"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row>
    <row r="95" spans="1:62"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row>
    <row r="96" spans="1:62"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row>
    <row r="97" spans="1:62"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row>
    <row r="98" spans="1:62"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row>
    <row r="99" spans="1:62"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row>
    <row r="100" spans="1:62"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row>
    <row r="101" spans="1:62"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row>
    <row r="102" spans="1:62"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row>
    <row r="103" spans="1:62"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row>
    <row r="104" spans="1:62"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row>
    <row r="105" spans="1:62"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row>
    <row r="106" spans="1:62"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row>
    <row r="107" spans="1:62"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row>
    <row r="108" spans="1:62"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row>
    <row r="109" spans="1:62"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row>
    <row r="110" spans="1:62"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row>
    <row r="111" spans="1:62"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row>
    <row r="112" spans="1:62"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row>
    <row r="113" spans="1:62"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row>
    <row r="114" spans="1:62"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row>
    <row r="115" spans="1:62"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row>
    <row r="116" spans="1:62"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row>
    <row r="117" spans="1:62"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row>
    <row r="118" spans="1:62"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row>
    <row r="119" spans="1:62"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row>
    <row r="120" spans="1:62"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row>
    <row r="121" spans="1:62"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row>
    <row r="122" spans="1:62"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row>
    <row r="123" spans="1:62"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row>
    <row r="124" spans="1:62"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row>
    <row r="125" spans="1:62"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row>
    <row r="126" spans="1:62"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row>
    <row r="127" spans="1:62"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row>
    <row r="128" spans="1:62"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row>
    <row r="129" spans="1:62"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row>
    <row r="130" spans="1:62"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row>
    <row r="131" spans="1:62"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row>
    <row r="132" spans="1:62"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row>
    <row r="133" spans="1:62"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row>
    <row r="134" spans="1:62"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row>
    <row r="135" spans="1:62"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row>
    <row r="136" spans="1:62"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row>
    <row r="137" spans="1:62"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row>
    <row r="138" spans="1:62"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row>
    <row r="139" spans="1:62"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row>
    <row r="140" spans="1:62"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row>
    <row r="141" spans="1:62"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row>
    <row r="142" spans="1:62"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row>
    <row r="143" spans="1:62"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row>
    <row r="144" spans="1:62"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row>
    <row r="145" spans="1:62"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row>
    <row r="146" spans="1:62"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row>
    <row r="147" spans="1:62"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row>
    <row r="148" spans="1:62"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row>
    <row r="149" spans="1:62"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row>
    <row r="150" spans="1:62"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row>
    <row r="151" spans="1:62"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row>
    <row r="152" spans="1:62"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row>
    <row r="153" spans="1:62"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row>
    <row r="154" spans="1:62"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row>
    <row r="155" spans="1:62"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row>
    <row r="156" spans="1:62"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row>
    <row r="157" spans="1:62"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row>
    <row r="158" spans="1:62"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row>
    <row r="159" spans="1:62"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row>
    <row r="160" spans="1:62"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row>
    <row r="161" spans="1:62"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row>
    <row r="162" spans="1:62"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row>
    <row r="163" spans="1:62"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row>
    <row r="164" spans="1:62"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row>
    <row r="165" spans="1:62"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row>
    <row r="166" spans="1:62"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row>
    <row r="167" spans="1:62"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row>
    <row r="168" spans="1:62"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row>
    <row r="169" spans="1:62"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row>
    <row r="170" spans="1:62"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row>
    <row r="171" spans="1:62"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row>
    <row r="172" spans="1:62"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row>
    <row r="173" spans="1:62"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row>
    <row r="174" spans="1:62"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row>
    <row r="175" spans="1:62"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row>
    <row r="176" spans="1:62"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row>
    <row r="177" spans="1:62"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row>
    <row r="178" spans="1:62"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row>
    <row r="179" spans="1:62"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row>
    <row r="180" spans="1:62"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row>
    <row r="181" spans="1:62"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row>
    <row r="182" spans="1:62"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row>
    <row r="183" spans="1:62"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row>
    <row r="184" spans="1:62"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row>
    <row r="185" spans="1:62"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row>
    <row r="186" spans="1:62"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row>
    <row r="187" spans="1:62"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row>
    <row r="188" spans="1:62"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row>
    <row r="189" spans="1:62"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row>
    <row r="190" spans="1:62"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row>
    <row r="191" spans="1:62"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row>
    <row r="192" spans="1:62"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row>
    <row r="193" spans="1:62"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row>
    <row r="194" spans="1:62"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row>
    <row r="195" spans="1:62"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row>
    <row r="196" spans="1:62"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row>
    <row r="197" spans="1:62"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row>
    <row r="198" spans="1:62"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row>
    <row r="199" spans="1:62"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row>
    <row r="200" spans="1:62"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row>
    <row r="201" spans="1:62"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row>
    <row r="202" spans="1:62"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row>
    <row r="203" spans="1:62"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row>
    <row r="204" spans="1:62"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row>
    <row r="205" spans="1:62"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row>
    <row r="206" spans="1:62"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row>
    <row r="207" spans="1:62"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row>
    <row r="208" spans="1:62"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row>
    <row r="209" spans="1:62"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row>
    <row r="210" spans="1:62"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row>
    <row r="211" spans="1:62"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row>
    <row r="212" spans="1:62"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row>
    <row r="213" spans="1:62"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row>
    <row r="214" spans="1:62"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row>
    <row r="215" spans="1:62"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row>
    <row r="216" spans="1:62"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row>
    <row r="217" spans="1:62"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row>
    <row r="218" spans="1:62"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row>
    <row r="219" spans="1:62"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row>
    <row r="220" spans="1:62"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row>
    <row r="221" spans="1:62"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row>
    <row r="222" spans="1:62"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row>
    <row r="223" spans="1:62"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row>
    <row r="224" spans="1:62"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row>
    <row r="225" spans="1:62"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row>
    <row r="226" spans="1:62"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row>
    <row r="227" spans="1:62"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row>
    <row r="228" spans="1:62"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row>
    <row r="229" spans="1:62"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row>
    <row r="230" spans="1:62"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row>
    <row r="231" spans="1:62"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row>
    <row r="232" spans="1:62"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row>
    <row r="233" spans="1:62"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row>
    <row r="234" spans="1:62" ht="15.75" customHeight="1" x14ac:dyDescent="0.25"/>
    <row r="235" spans="1:62" ht="15.75" customHeight="1" x14ac:dyDescent="0.25"/>
    <row r="236" spans="1:62" ht="15.75" customHeight="1" x14ac:dyDescent="0.25"/>
    <row r="237" spans="1:62" ht="15.75" customHeight="1" x14ac:dyDescent="0.25"/>
    <row r="238" spans="1:62" ht="15.75" customHeight="1" x14ac:dyDescent="0.25"/>
    <row r="239" spans="1:62" ht="15.75" customHeight="1" x14ac:dyDescent="0.25"/>
    <row r="240" spans="1:62"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23">
    <mergeCell ref="AK12:AO13"/>
    <mergeCell ref="AP12:AT13"/>
    <mergeCell ref="AU12:AY13"/>
    <mergeCell ref="AZ12:BD13"/>
    <mergeCell ref="BE12:BI13"/>
    <mergeCell ref="B12:F13"/>
    <mergeCell ref="G12:K13"/>
    <mergeCell ref="L12:P13"/>
    <mergeCell ref="Q12:U13"/>
    <mergeCell ref="V12:Z13"/>
    <mergeCell ref="AA12:AE13"/>
    <mergeCell ref="AF12:AJ13"/>
    <mergeCell ref="AK15:AO16"/>
    <mergeCell ref="AP15:AT16"/>
    <mergeCell ref="AU15:AY16"/>
    <mergeCell ref="AZ15:BD16"/>
    <mergeCell ref="BE15:BI16"/>
    <mergeCell ref="B15:F16"/>
    <mergeCell ref="G15:K16"/>
    <mergeCell ref="L15:P16"/>
    <mergeCell ref="Q15:U16"/>
    <mergeCell ref="V15:Z16"/>
    <mergeCell ref="AA15:AE16"/>
    <mergeCell ref="AF15:AJ16"/>
    <mergeCell ref="AK18:AO19"/>
    <mergeCell ref="AP18:AT19"/>
    <mergeCell ref="AU18:AY19"/>
    <mergeCell ref="AZ18:BD19"/>
    <mergeCell ref="BE18:BI19"/>
    <mergeCell ref="B18:F19"/>
    <mergeCell ref="G18:K19"/>
    <mergeCell ref="L18:P19"/>
    <mergeCell ref="Q18:U19"/>
    <mergeCell ref="V18:Z19"/>
    <mergeCell ref="AA18:AE19"/>
    <mergeCell ref="AF18:AJ19"/>
    <mergeCell ref="AP21:AT22"/>
    <mergeCell ref="AU21:AY22"/>
    <mergeCell ref="AZ21:BD22"/>
    <mergeCell ref="BE21:BI22"/>
    <mergeCell ref="B21:F22"/>
    <mergeCell ref="G21:K22"/>
    <mergeCell ref="L21:P22"/>
    <mergeCell ref="Q21:U22"/>
    <mergeCell ref="V21:Z22"/>
    <mergeCell ref="AA21:AE22"/>
    <mergeCell ref="AF21:AJ22"/>
    <mergeCell ref="AZ24:BD25"/>
    <mergeCell ref="BE24:BI25"/>
    <mergeCell ref="B24:F25"/>
    <mergeCell ref="G24:K25"/>
    <mergeCell ref="L24:P25"/>
    <mergeCell ref="Q24:U25"/>
    <mergeCell ref="V24:Z25"/>
    <mergeCell ref="AA24:AE25"/>
    <mergeCell ref="AF24:AJ25"/>
    <mergeCell ref="AZ27:BD28"/>
    <mergeCell ref="BE27:BI28"/>
    <mergeCell ref="B27:F28"/>
    <mergeCell ref="G27:K28"/>
    <mergeCell ref="L27:P28"/>
    <mergeCell ref="Q27:U28"/>
    <mergeCell ref="V27:Z28"/>
    <mergeCell ref="AA27:AE28"/>
    <mergeCell ref="AF27:AJ28"/>
    <mergeCell ref="AZ30:BD31"/>
    <mergeCell ref="BE30:BI31"/>
    <mergeCell ref="B30:F31"/>
    <mergeCell ref="G30:K31"/>
    <mergeCell ref="L30:P31"/>
    <mergeCell ref="Q30:U31"/>
    <mergeCell ref="V30:Z31"/>
    <mergeCell ref="AA30:AE31"/>
    <mergeCell ref="AF30:AJ31"/>
    <mergeCell ref="AZ9:BD10"/>
    <mergeCell ref="BE9:BI10"/>
    <mergeCell ref="AF7:AJ7"/>
    <mergeCell ref="AK7:AO7"/>
    <mergeCell ref="AP7:AT7"/>
    <mergeCell ref="AU7:AY7"/>
    <mergeCell ref="AZ7:BD7"/>
    <mergeCell ref="BE7:BI7"/>
    <mergeCell ref="B2:BI5"/>
    <mergeCell ref="B7:F7"/>
    <mergeCell ref="G7:K7"/>
    <mergeCell ref="L7:P7"/>
    <mergeCell ref="Q7:U7"/>
    <mergeCell ref="V7:Z7"/>
    <mergeCell ref="AA7:AE7"/>
    <mergeCell ref="B9:F10"/>
    <mergeCell ref="G9:K10"/>
    <mergeCell ref="L9:P10"/>
    <mergeCell ref="Q9:U10"/>
    <mergeCell ref="V9:Z10"/>
    <mergeCell ref="AF33:AJ34"/>
    <mergeCell ref="AK33:AO34"/>
    <mergeCell ref="AP33:AT34"/>
    <mergeCell ref="AU33:AY34"/>
    <mergeCell ref="AA9:AE10"/>
    <mergeCell ref="AF9:AJ10"/>
    <mergeCell ref="AK9:AO10"/>
    <mergeCell ref="AP9:AT10"/>
    <mergeCell ref="AU9:AY10"/>
    <mergeCell ref="AK30:AO31"/>
    <mergeCell ref="AP30:AT31"/>
    <mergeCell ref="AU30:AY31"/>
    <mergeCell ref="AK27:AO28"/>
    <mergeCell ref="AP27:AT28"/>
    <mergeCell ref="AU27:AY28"/>
    <mergeCell ref="AK24:AO25"/>
    <mergeCell ref="AP24:AT25"/>
    <mergeCell ref="AU24:AY25"/>
    <mergeCell ref="AK21:AO22"/>
    <mergeCell ref="AZ33:BD34"/>
    <mergeCell ref="BE33:BI34"/>
    <mergeCell ref="BJ33:BJ34"/>
    <mergeCell ref="A33:A34"/>
    <mergeCell ref="B33:F34"/>
    <mergeCell ref="G33:K34"/>
    <mergeCell ref="L33:P34"/>
    <mergeCell ref="Q33:U34"/>
    <mergeCell ref="V33:Z34"/>
    <mergeCell ref="AA33:AE34"/>
  </mergeCells>
  <conditionalFormatting sqref="B9:E10 G9:J10 L9:O10 Q9:T10 V9:Y10 AA9:AD10 AF9:AI10 AK9:AN10 AP9:AS10 AU9:AX10 AZ9:BC10 BE9:BH10 B12:E13 G12:J13 L12:O13 Q12:T13 V12:Y13 AA12:AD13 AF12:AI13 AK12:AN13 AP12:AS13 AU12:AX13 AZ12:BC13 BE12:BH13 B15:E16 G15:J16 L15:O16 Q15:T16 V15:Y16 AA15:AD16 AF15:AI16 AK15:AN16 AP15:AS16 AU15:AX16 AZ15:BC16 BE15:BH16 B18:E19 G18:J19 L18:O19 Q18:T19 V18:Y19 AA18:AD19 AF18:AI19 AK18:AN19 AP18:AS19 AU18:AX19 AZ18:BC19 BE18:BH19 B21:E22 G21:J22 L21:O22 Q21:T22 V21:Y22 AA21:AD22 AF21:AI22 AK21:AN22 AP21:AS22 AU21:AX22 AZ21:BC22 BE21:BH22 B24:E24 G24:J24 L24:O24 Q24:T24 V24:Y24 AA24:AD24 AF24:AI24 AK24:AN24 AP24:AS24 AU24:AX24 AZ24:BC24 BE24:BH24 B27:E28 G27:J28 L27:O28 Q27:T28 V27:Y28 AA27:AD28 AF27:AI28 AK27:AN28 AP27:AS28 AU27:AX28 AZ27:BC28 BE27:BH28 B30:E31 G30:J31 L30:O31 Q30:T31 V30:Y31 AA30:AD31 AF30:AI31 AK30:AN31 AP30:AS31 AU30:AX31 AZ30:BC31 BE30:BH31">
    <cfRule type="expression" dxfId="16" priority="11">
      <formula>D11="CE"</formula>
    </cfRule>
  </conditionalFormatting>
  <conditionalFormatting sqref="B25:E25 G25:J25 L25:O25 Q25:T25 V25:Y25 AA25:AD25 AF25:AI25 AK25:AN25 AP25:AS25 AU25:AX25 AZ25:BC25 BE25:BH25">
    <cfRule type="expression" dxfId="15" priority="12">
      <formula>D30="CE"</formula>
    </cfRule>
  </conditionalFormatting>
  <conditionalFormatting sqref="B24:BI25 B9:BI10 B12:BI13 B15:BI16 B18:BI19 B21:BI22 B27:BI28 B30:BI31">
    <cfRule type="containsText" dxfId="14" priority="13" operator="containsText" text="0">
      <formula>NOT(ISERROR(SEARCH(("0"),(B9))))</formula>
    </cfRule>
  </conditionalFormatting>
  <conditionalFormatting sqref="D11 I11 D14 I14 N14 S14 X14 D17 I17 N17 S17 X17 D20 I20 N20 S20 X20 AC20 N11 S11 X11 AC11 AC17">
    <cfRule type="containsText" dxfId="13" priority="15" operator="containsText" text="CE">
      <formula>NOT(ISERROR(SEARCH(("CE"),(D11))))</formula>
    </cfRule>
  </conditionalFormatting>
  <conditionalFormatting sqref="D23 I23 N23 S23 X23 AC23 D26 I26 N26 S26 X26 AC26 D29 I29 N29 S29 X29 AC29 D32 I32 N32 S32 X32 AC32">
    <cfRule type="containsText" dxfId="12" priority="16" operator="containsText" text="CE">
      <formula>NOT(ISERROR(SEARCH(("CE"),(D23))))</formula>
    </cfRule>
  </conditionalFormatting>
  <conditionalFormatting sqref="D14:E14 AC14:AD14 AI14:AJ14 BH14:BI14">
    <cfRule type="containsText" dxfId="11" priority="2" operator="containsText" text="CE">
      <formula>NOT(ISERROR(SEARCH(("CE"),(D14))))</formula>
    </cfRule>
  </conditionalFormatting>
  <conditionalFormatting sqref="F9:F10 K9:K10 P9:P10 U9:U10 Z9:Z10 AE9:AE10 AJ9:AJ10 AO9:AO10 AT9:AT10 AY9:AY10 BD9:BD10 BI9:BI10 F12:F13 K12:K13 P12:P13 U12:U13 Z12:Z13 AE12:AE13 AJ12:AJ13 AO12:AO13 AT12:AT13 AY12:AY13 BD12:BD13 BI12:BI13 F15:F16 K15:K16 P15:P16 U15:U16 Z15:Z16 AE15:AE16 AJ15:AJ16 AO15:AO16 AT15:AT16 AY15:AY16 BD15:BD16 BI15:BI16 F18:F19 K18:K19 P18:P19 U18:U19 Z18:Z19 AE18:AE19 AJ18:AJ19 AO18:AO19 AT18:AT19 AY18:AY19 BD18:BD19 BI18:BI19 F21:F22 K21:K22 P21:P22 U21:U22 Z21:Z22 AE21:AE22 AJ21:AJ22 AO21:AO22 AT21:AT22 AY21:AY22 BD21:BD22 BI21:BI22 F24 K24 P24 U24 Z24 AE24 AJ24 AO24 AT24 AY24 BD24 BI24 F27:F28 K27:K28 P27:P28 U27:U28 Z27:Z28 AE27:AE28 AJ27:AJ28 AO27:AO28 AT27:AT28 AY27:AY28 BD27:BD28 BI27:BI28 F30:F31 K30:K31 P30:P31 U30:U31 Z30:Z31 AE30:AE31 AJ30:AJ31 AO30:AO31 AT30:AT31 AY30:AY31 BD30:BD31 BI30:BI31">
    <cfRule type="expression" dxfId="10" priority="1">
      <formula>G11="CE"</formula>
    </cfRule>
  </conditionalFormatting>
  <conditionalFormatting sqref="F25 K25 P25 U25 Z25 AE25 AJ25 AO25 AT25 AY25 BD25 BI25">
    <cfRule type="expression" dxfId="9" priority="8">
      <formula>G30="CE"</formula>
    </cfRule>
  </conditionalFormatting>
  <conditionalFormatting sqref="I14:J14 AN14:AO14">
    <cfRule type="containsText" dxfId="8" priority="3" operator="containsText" text="CE">
      <formula>NOT(ISERROR(SEARCH(("CE"),(I14))))</formula>
    </cfRule>
  </conditionalFormatting>
  <conditionalFormatting sqref="N14:O14 AS14:AT14">
    <cfRule type="containsText" dxfId="7" priority="4" operator="containsText" text="CE">
      <formula>NOT(ISERROR(SEARCH(("CE"),(N14))))</formula>
    </cfRule>
  </conditionalFormatting>
  <conditionalFormatting sqref="S14:T14 AX14:AY14">
    <cfRule type="containsText" dxfId="6" priority="5" operator="containsText" text="CE">
      <formula>NOT(ISERROR(SEARCH(("CE"),(S14))))</formula>
    </cfRule>
  </conditionalFormatting>
  <conditionalFormatting sqref="X14 S14 N14 I14 D14 D11 I11 AH11 AM11 AR11 AW11 BB11 BG11 AH14 AM14 AR14 AW14 BB14 BG14 D17 I17 N17 S17 X17 AH17 AM17 AR17 AW17 BB17 BG17 D20 I20 N20 S20 X20 AC20 AH20 AM20 AR20 AW20 BB20 BG20 D23 I23 N23 S23 X23 AC23 AH23 AM23 AR23 AW23 BB23 BG23 D26 I26 N26 S26 X26 AC26 AH26 AM26 AR26 AW26 BB26 BG26 D29 I29 N29 S29 X29 AC29 AH29 AM29 AR29 AW29 BB29 BG29 D32 I32 N32 S32 X32 AC32 AH32 AM32 AR32 AW32 BB32 BG32">
    <cfRule type="containsText" dxfId="5" priority="14" operator="containsText" text="0">
      <formula>NOT(ISERROR(SEARCH(("0"),(D11))))</formula>
    </cfRule>
  </conditionalFormatting>
  <conditionalFormatting sqref="X14:Y14 BC14:BD14">
    <cfRule type="containsText" dxfId="4" priority="6" operator="containsText" text="CE">
      <formula>NOT(ISERROR(SEARCH(("CE"),(X14))))</formula>
    </cfRule>
  </conditionalFormatting>
  <conditionalFormatting sqref="AH11 AM11 AR11 AW11 BB11 BG11 AH14 AM14 AR14 AW14 BB14 BG14 AH17 AM17 AR17 AW17 BB17 BG17 AH20 AM20 AR20 AW20 BB20 BG20">
    <cfRule type="containsText" dxfId="3" priority="18" operator="containsText" text="CE">
      <formula>NOT(ISERROR(SEARCH(("CE"),(AH11))))</formula>
    </cfRule>
  </conditionalFormatting>
  <conditionalFormatting sqref="AH23 AM23 AR23 AW23 BB23 BG23 AH26 AM26 AR26 AW26 BB26 BG26 AH29 AM29 AR29 AW29 BB29 BG29 AH32 AM32 AR32 AW32 BB32 BG32">
    <cfRule type="containsText" dxfId="2" priority="17" operator="containsText" text="CE">
      <formula>NOT(ISERROR(SEARCH(("CE"),(AH23))))</formula>
    </cfRule>
  </conditionalFormatting>
  <conditionalFormatting sqref="AT9:AT10 AT12:AT13 AT15:AT16 AT18:AT19 AT21:AT22 AT24 AT27:AT28 AT30:AT31">
    <cfRule type="expression" dxfId="1" priority="9">
      <formula>BE11="CE"</formula>
    </cfRule>
  </conditionalFormatting>
  <conditionalFormatting sqref="AT25">
    <cfRule type="expression" dxfId="0" priority="10">
      <formula>BE30="CE"</formula>
    </cfRule>
  </conditionalFormatting>
  <pageMargins left="0.26" right="0.26"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000"/>
  <sheetViews>
    <sheetView workbookViewId="0"/>
  </sheetViews>
  <sheetFormatPr baseColWidth="10" defaultColWidth="14.42578125" defaultRowHeight="15" customHeight="1" x14ac:dyDescent="0.25"/>
  <cols>
    <col min="1" max="1" width="17.42578125" customWidth="1"/>
    <col min="2" max="2" width="16.28515625" customWidth="1"/>
    <col min="3" max="3" width="20.7109375" customWidth="1"/>
    <col min="4" max="5" width="20.28515625" customWidth="1"/>
    <col min="6" max="6" width="24.140625" customWidth="1"/>
    <col min="7" max="7" width="25.7109375" customWidth="1"/>
    <col min="8" max="12" width="10.7109375" customWidth="1"/>
  </cols>
  <sheetData>
    <row r="1" spans="1:12" x14ac:dyDescent="0.25">
      <c r="A1" s="113"/>
      <c r="B1" s="114" t="s">
        <v>135</v>
      </c>
      <c r="C1" s="115"/>
      <c r="D1" s="115"/>
      <c r="E1" s="115"/>
      <c r="F1" s="115"/>
      <c r="G1" s="116"/>
    </row>
    <row r="2" spans="1:12" x14ac:dyDescent="0.25">
      <c r="A2" s="114" t="s">
        <v>112</v>
      </c>
      <c r="B2" s="113" t="s">
        <v>113</v>
      </c>
      <c r="C2" s="117" t="s">
        <v>114</v>
      </c>
      <c r="D2" s="117" t="s">
        <v>115</v>
      </c>
      <c r="E2" s="117" t="s">
        <v>116</v>
      </c>
      <c r="F2" s="117" t="s">
        <v>117</v>
      </c>
      <c r="G2" s="118" t="s">
        <v>118</v>
      </c>
    </row>
    <row r="3" spans="1:12" x14ac:dyDescent="0.25">
      <c r="A3" s="113">
        <v>1</v>
      </c>
      <c r="B3" s="260">
        <v>7</v>
      </c>
      <c r="C3" s="261">
        <v>7</v>
      </c>
      <c r="D3" s="261">
        <v>0</v>
      </c>
      <c r="E3" s="261">
        <v>10</v>
      </c>
      <c r="F3" s="261">
        <v>17</v>
      </c>
      <c r="G3" s="262">
        <v>51</v>
      </c>
    </row>
    <row r="4" spans="1:12" x14ac:dyDescent="0.25">
      <c r="A4" s="119">
        <v>2</v>
      </c>
      <c r="B4" s="263">
        <v>7</v>
      </c>
      <c r="C4" s="264">
        <v>9</v>
      </c>
      <c r="D4" s="264">
        <v>0</v>
      </c>
      <c r="E4" s="264">
        <v>8</v>
      </c>
      <c r="F4" s="264">
        <v>17</v>
      </c>
      <c r="G4" s="265">
        <v>51</v>
      </c>
    </row>
    <row r="5" spans="1:12" x14ac:dyDescent="0.25">
      <c r="A5" s="119">
        <v>3</v>
      </c>
      <c r="B5" s="263">
        <v>6</v>
      </c>
      <c r="C5" s="264">
        <v>5</v>
      </c>
      <c r="D5" s="264">
        <v>0</v>
      </c>
      <c r="E5" s="264">
        <v>12</v>
      </c>
      <c r="F5" s="264">
        <v>17</v>
      </c>
      <c r="G5" s="265">
        <v>51</v>
      </c>
      <c r="I5" s="218" t="s">
        <v>119</v>
      </c>
      <c r="J5" s="178"/>
      <c r="K5" s="178"/>
      <c r="L5" s="180"/>
    </row>
    <row r="6" spans="1:12" x14ac:dyDescent="0.25">
      <c r="A6" s="119">
        <v>4</v>
      </c>
      <c r="B6" s="263">
        <v>5</v>
      </c>
      <c r="C6" s="264">
        <v>2</v>
      </c>
      <c r="D6" s="264">
        <v>0</v>
      </c>
      <c r="E6" s="264">
        <v>16</v>
      </c>
      <c r="F6" s="264">
        <v>18</v>
      </c>
      <c r="G6" s="265">
        <v>54</v>
      </c>
    </row>
    <row r="7" spans="1:12" x14ac:dyDescent="0.25">
      <c r="A7" s="119">
        <v>5</v>
      </c>
      <c r="B7" s="263">
        <v>6</v>
      </c>
      <c r="C7" s="264">
        <v>0</v>
      </c>
      <c r="D7" s="264">
        <v>0</v>
      </c>
      <c r="E7" s="264">
        <v>18</v>
      </c>
      <c r="F7" s="264">
        <v>18</v>
      </c>
      <c r="G7" s="265">
        <v>54</v>
      </c>
    </row>
    <row r="8" spans="1:12" x14ac:dyDescent="0.25">
      <c r="A8" s="119">
        <v>6</v>
      </c>
      <c r="B8" s="263">
        <v>6</v>
      </c>
      <c r="C8" s="264">
        <v>0</v>
      </c>
      <c r="D8" s="264">
        <v>0</v>
      </c>
      <c r="E8" s="264">
        <v>18</v>
      </c>
      <c r="F8" s="264">
        <v>18</v>
      </c>
      <c r="G8" s="265">
        <v>54</v>
      </c>
    </row>
    <row r="9" spans="1:12" x14ac:dyDescent="0.25">
      <c r="A9" s="119">
        <v>7</v>
      </c>
      <c r="B9" s="263">
        <v>6</v>
      </c>
      <c r="C9" s="264">
        <v>0</v>
      </c>
      <c r="D9" s="264">
        <v>0</v>
      </c>
      <c r="E9" s="264">
        <v>16</v>
      </c>
      <c r="F9" s="264">
        <v>16</v>
      </c>
      <c r="G9" s="265">
        <v>48</v>
      </c>
    </row>
    <row r="10" spans="1:12" x14ac:dyDescent="0.25">
      <c r="A10" s="119">
        <v>8</v>
      </c>
      <c r="B10" s="263">
        <v>6</v>
      </c>
      <c r="C10" s="264">
        <v>2</v>
      </c>
      <c r="D10" s="264">
        <v>0</v>
      </c>
      <c r="E10" s="264">
        <v>13</v>
      </c>
      <c r="F10" s="264">
        <v>14</v>
      </c>
      <c r="G10" s="265">
        <v>46</v>
      </c>
    </row>
    <row r="11" spans="1:12" x14ac:dyDescent="0.25">
      <c r="A11" s="119">
        <v>9</v>
      </c>
      <c r="B11" s="263">
        <v>4</v>
      </c>
      <c r="C11" s="264">
        <v>0</v>
      </c>
      <c r="D11" s="264">
        <v>0</v>
      </c>
      <c r="E11" s="264">
        <v>15</v>
      </c>
      <c r="F11" s="264">
        <v>10</v>
      </c>
      <c r="G11" s="265">
        <v>29</v>
      </c>
    </row>
    <row r="12" spans="1:12" x14ac:dyDescent="0.25">
      <c r="A12" s="119">
        <v>10</v>
      </c>
      <c r="B12" s="263">
        <v>0</v>
      </c>
      <c r="C12" s="264">
        <v>0</v>
      </c>
      <c r="D12" s="264">
        <v>0</v>
      </c>
      <c r="E12" s="264">
        <v>0</v>
      </c>
      <c r="F12" s="264">
        <v>0</v>
      </c>
      <c r="G12" s="265">
        <v>0</v>
      </c>
    </row>
    <row r="13" spans="1:12" x14ac:dyDescent="0.25">
      <c r="A13" s="119">
        <v>11</v>
      </c>
      <c r="B13" s="263">
        <v>0</v>
      </c>
      <c r="C13" s="264">
        <v>0</v>
      </c>
      <c r="D13" s="264">
        <v>0</v>
      </c>
      <c r="E13" s="264">
        <v>0</v>
      </c>
      <c r="F13" s="264">
        <v>0</v>
      </c>
      <c r="G13" s="265">
        <v>0</v>
      </c>
    </row>
    <row r="14" spans="1:12" x14ac:dyDescent="0.25">
      <c r="A14" s="120">
        <v>12</v>
      </c>
      <c r="B14" s="266">
        <v>0</v>
      </c>
      <c r="C14" s="267">
        <v>0</v>
      </c>
      <c r="D14" s="267">
        <v>0</v>
      </c>
      <c r="E14" s="267">
        <v>0</v>
      </c>
      <c r="F14" s="267">
        <v>0</v>
      </c>
      <c r="G14" s="268">
        <v>0</v>
      </c>
    </row>
    <row r="15" spans="1:12" ht="15" customHeight="1" x14ac:dyDescent="0.25">
      <c r="A15" s="54"/>
      <c r="B15" s="54"/>
      <c r="C15" s="55"/>
      <c r="D15" s="55"/>
      <c r="E15" s="55"/>
      <c r="F15" s="55"/>
      <c r="G15" s="56"/>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I5:L5"/>
  </mergeCells>
  <pageMargins left="0.7" right="0.7" top="0.75" bottom="0.75" header="0" footer="0"/>
  <pageSetup orientation="landscape"/>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BM1000"/>
  <sheetViews>
    <sheetView workbookViewId="0"/>
  </sheetViews>
  <sheetFormatPr baseColWidth="10" defaultColWidth="14.42578125" defaultRowHeight="15" customHeight="1" x14ac:dyDescent="0.25"/>
  <cols>
    <col min="1" max="1" width="10.85546875" customWidth="1"/>
    <col min="2" max="2" width="10.7109375" customWidth="1"/>
    <col min="3" max="3" width="23.28515625" customWidth="1"/>
    <col min="4" max="4" width="12.42578125" customWidth="1"/>
    <col min="5" max="5" width="12.28515625" customWidth="1"/>
    <col min="6" max="6" width="14.140625" customWidth="1"/>
    <col min="7" max="7" width="13.7109375" customWidth="1"/>
    <col min="8" max="8" width="19" customWidth="1"/>
    <col min="9" max="9" width="15.140625" customWidth="1"/>
    <col min="10" max="10" width="16.28515625" customWidth="1"/>
    <col min="11" max="12" width="6.140625" customWidth="1"/>
    <col min="13" max="13" width="6.42578125" customWidth="1"/>
    <col min="14" max="16" width="5.28515625" customWidth="1"/>
    <col min="17" max="17" width="10.85546875" customWidth="1"/>
    <col min="18" max="20" width="5.42578125" customWidth="1"/>
    <col min="21" max="21" width="6.140625" customWidth="1"/>
    <col min="22" max="24" width="5.42578125" customWidth="1"/>
    <col min="25" max="25" width="6.140625" customWidth="1"/>
    <col min="26" max="28" width="5.42578125" customWidth="1"/>
    <col min="29" max="29" width="6.7109375" customWidth="1"/>
    <col min="30" max="32" width="5.42578125" customWidth="1"/>
    <col min="33" max="33" width="6" customWidth="1"/>
    <col min="34" max="36" width="5.42578125" customWidth="1"/>
    <col min="37" max="37" width="6.42578125" customWidth="1"/>
    <col min="38" max="40" width="5.42578125" customWidth="1"/>
    <col min="41" max="41" width="6.28515625" customWidth="1"/>
    <col min="42" max="56" width="5.42578125" customWidth="1"/>
    <col min="57" max="57" width="6.28515625" customWidth="1"/>
    <col min="58" max="60" width="5.42578125" customWidth="1"/>
    <col min="61" max="61" width="6.7109375" customWidth="1"/>
    <col min="62" max="64" width="5.42578125" customWidth="1"/>
    <col min="65" max="65" width="14.7109375" customWidth="1"/>
  </cols>
  <sheetData>
    <row r="1" spans="1:65" x14ac:dyDescent="0.25">
      <c r="A1" s="57" t="s">
        <v>34</v>
      </c>
      <c r="B1" s="57" t="s">
        <v>34</v>
      </c>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row>
    <row r="2" spans="1:65" x14ac:dyDescent="0.25">
      <c r="A2" s="57" t="s">
        <v>1</v>
      </c>
      <c r="B2" s="57" t="s">
        <v>65</v>
      </c>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row>
    <row r="3" spans="1:65" x14ac:dyDescent="0.25">
      <c r="A3" s="57" t="s">
        <v>4</v>
      </c>
      <c r="B3" s="57" t="s">
        <v>55</v>
      </c>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row>
    <row r="4" spans="1:65" x14ac:dyDescent="0.25">
      <c r="A4" s="57" t="s">
        <v>7</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row>
    <row r="5" spans="1:65" x14ac:dyDescent="0.25">
      <c r="A5" s="57"/>
      <c r="B5" s="57"/>
      <c r="C5" s="219" t="s">
        <v>112</v>
      </c>
      <c r="D5" s="127"/>
      <c r="E5" s="127"/>
      <c r="F5" s="127"/>
      <c r="G5" s="127"/>
      <c r="H5" s="127"/>
      <c r="I5" s="127"/>
      <c r="J5" s="127"/>
      <c r="K5" s="127"/>
      <c r="L5" s="127"/>
      <c r="M5" s="127"/>
      <c r="N5" s="127"/>
      <c r="O5" s="58"/>
      <c r="P5" s="58"/>
      <c r="Q5" s="57"/>
      <c r="R5" s="59" t="s">
        <v>11</v>
      </c>
      <c r="S5" s="59" t="s">
        <v>120</v>
      </c>
      <c r="T5" s="59" t="s">
        <v>121</v>
      </c>
      <c r="U5" s="59" t="s">
        <v>122</v>
      </c>
      <c r="V5" s="59" t="s">
        <v>11</v>
      </c>
      <c r="W5" s="59" t="s">
        <v>120</v>
      </c>
      <c r="X5" s="59" t="s">
        <v>121</v>
      </c>
      <c r="Y5" s="59" t="s">
        <v>122</v>
      </c>
      <c r="Z5" s="59" t="s">
        <v>11</v>
      </c>
      <c r="AA5" s="59" t="s">
        <v>120</v>
      </c>
      <c r="AB5" s="59" t="s">
        <v>121</v>
      </c>
      <c r="AC5" s="59" t="s">
        <v>122</v>
      </c>
      <c r="AD5" s="59" t="s">
        <v>11</v>
      </c>
      <c r="AE5" s="59" t="s">
        <v>120</v>
      </c>
      <c r="AF5" s="59" t="s">
        <v>121</v>
      </c>
      <c r="AG5" s="59" t="s">
        <v>122</v>
      </c>
      <c r="AH5" s="59" t="s">
        <v>11</v>
      </c>
      <c r="AI5" s="59" t="s">
        <v>120</v>
      </c>
      <c r="AJ5" s="59" t="s">
        <v>121</v>
      </c>
      <c r="AK5" s="59" t="s">
        <v>122</v>
      </c>
      <c r="AL5" s="59" t="s">
        <v>11</v>
      </c>
      <c r="AM5" s="59" t="s">
        <v>120</v>
      </c>
      <c r="AN5" s="59" t="s">
        <v>121</v>
      </c>
      <c r="AO5" s="59" t="s">
        <v>122</v>
      </c>
      <c r="AP5" s="59" t="s">
        <v>11</v>
      </c>
      <c r="AQ5" s="59" t="s">
        <v>120</v>
      </c>
      <c r="AR5" s="59" t="s">
        <v>121</v>
      </c>
      <c r="AS5" s="59" t="s">
        <v>122</v>
      </c>
      <c r="AT5" s="59" t="s">
        <v>11</v>
      </c>
      <c r="AU5" s="59" t="s">
        <v>120</v>
      </c>
      <c r="AV5" s="59" t="s">
        <v>121</v>
      </c>
      <c r="AW5" s="59" t="s">
        <v>122</v>
      </c>
      <c r="AX5" s="59" t="s">
        <v>11</v>
      </c>
      <c r="AY5" s="59" t="s">
        <v>120</v>
      </c>
      <c r="AZ5" s="59" t="s">
        <v>121</v>
      </c>
      <c r="BA5" s="60" t="s">
        <v>122</v>
      </c>
      <c r="BB5" s="61" t="s">
        <v>11</v>
      </c>
      <c r="BC5" s="62" t="s">
        <v>120</v>
      </c>
      <c r="BD5" s="62" t="s">
        <v>121</v>
      </c>
      <c r="BE5" s="63" t="s">
        <v>122</v>
      </c>
      <c r="BF5" s="64" t="s">
        <v>11</v>
      </c>
      <c r="BG5" s="65" t="s">
        <v>120</v>
      </c>
      <c r="BH5" s="65" t="s">
        <v>121</v>
      </c>
      <c r="BI5" s="66" t="s">
        <v>122</v>
      </c>
      <c r="BJ5" s="64" t="s">
        <v>11</v>
      </c>
      <c r="BK5" s="65" t="s">
        <v>120</v>
      </c>
      <c r="BL5" s="65" t="s">
        <v>121</v>
      </c>
      <c r="BM5" s="67" t="s">
        <v>122</v>
      </c>
    </row>
    <row r="6" spans="1:65" x14ac:dyDescent="0.25">
      <c r="A6" s="57"/>
      <c r="B6" s="57"/>
      <c r="C6" s="57">
        <v>1</v>
      </c>
      <c r="D6" s="57">
        <v>2</v>
      </c>
      <c r="E6" s="57">
        <v>3</v>
      </c>
      <c r="F6" s="57">
        <v>4</v>
      </c>
      <c r="G6" s="57">
        <v>5</v>
      </c>
      <c r="H6" s="57">
        <v>6</v>
      </c>
      <c r="I6" s="57">
        <v>7</v>
      </c>
      <c r="J6" s="57">
        <v>8</v>
      </c>
      <c r="K6" s="57">
        <v>9</v>
      </c>
      <c r="L6" s="57">
        <v>10</v>
      </c>
      <c r="M6" s="57">
        <v>11</v>
      </c>
      <c r="N6" s="57">
        <v>12</v>
      </c>
      <c r="O6" s="57"/>
      <c r="P6" s="57"/>
      <c r="Q6" s="57"/>
      <c r="R6" s="228">
        <v>1</v>
      </c>
      <c r="S6" s="178"/>
      <c r="T6" s="178"/>
      <c r="U6" s="180"/>
      <c r="V6" s="228">
        <v>2</v>
      </c>
      <c r="W6" s="178"/>
      <c r="X6" s="178"/>
      <c r="Y6" s="180"/>
      <c r="Z6" s="228">
        <v>3</v>
      </c>
      <c r="AA6" s="178"/>
      <c r="AB6" s="178"/>
      <c r="AC6" s="180"/>
      <c r="AD6" s="247">
        <v>4</v>
      </c>
      <c r="AE6" s="248"/>
      <c r="AF6" s="248"/>
      <c r="AG6" s="249"/>
      <c r="AH6" s="247">
        <v>5</v>
      </c>
      <c r="AI6" s="248"/>
      <c r="AJ6" s="248"/>
      <c r="AK6" s="249"/>
      <c r="AL6" s="247">
        <v>6</v>
      </c>
      <c r="AM6" s="248"/>
      <c r="AN6" s="248"/>
      <c r="AO6" s="249"/>
      <c r="AP6" s="247">
        <v>7</v>
      </c>
      <c r="AQ6" s="248"/>
      <c r="AR6" s="248"/>
      <c r="AS6" s="230"/>
      <c r="AT6" s="250">
        <v>8</v>
      </c>
      <c r="AU6" s="197"/>
      <c r="AV6" s="197"/>
      <c r="AW6" s="197"/>
      <c r="AX6" s="247">
        <v>9</v>
      </c>
      <c r="AY6" s="248"/>
      <c r="AZ6" s="248"/>
      <c r="BA6" s="230"/>
      <c r="BB6" s="247">
        <v>10</v>
      </c>
      <c r="BC6" s="248"/>
      <c r="BD6" s="248"/>
      <c r="BE6" s="230"/>
      <c r="BF6" s="245">
        <v>11</v>
      </c>
      <c r="BG6" s="148"/>
      <c r="BH6" s="148"/>
      <c r="BI6" s="142"/>
      <c r="BJ6" s="245">
        <v>12</v>
      </c>
      <c r="BK6" s="148"/>
      <c r="BL6" s="148"/>
      <c r="BM6" s="246"/>
    </row>
    <row r="7" spans="1:65" x14ac:dyDescent="0.25">
      <c r="A7" s="243" t="s">
        <v>123</v>
      </c>
      <c r="B7" s="57">
        <v>1</v>
      </c>
      <c r="C7" s="57" t="str">
        <f>Formato!B13</f>
        <v xml:space="preserve">Introducción a la Ingeniería </v>
      </c>
      <c r="D7" s="57" t="str">
        <f>Formato!G13</f>
        <v>Teoría General de Sistemas y Pensamiento Sistémico</v>
      </c>
      <c r="E7" s="57" t="str">
        <f>Formato!L13</f>
        <v>Álgebra Líneal</v>
      </c>
      <c r="F7" s="57" t="str">
        <f>Formato!Q13</f>
        <v>Fundamentos de Mecánica</v>
      </c>
      <c r="G7" s="57" t="str">
        <f>Formato!V13</f>
        <v>Fundamentos de Electricidad y Magnetismo</v>
      </c>
      <c r="H7" s="57" t="str">
        <f>Formato!AA13</f>
        <v>Matemáticas Discretas</v>
      </c>
      <c r="I7" s="57" t="str">
        <f>Formato!AF13</f>
        <v>Seminario de investigación</v>
      </c>
      <c r="J7" s="57" t="str">
        <f>Formato!AK13</f>
        <v xml:space="preserve">Opción de Grado </v>
      </c>
      <c r="K7" s="57" t="str">
        <f>Formato!AP13</f>
        <v xml:space="preserve">Práctica Empresarial </v>
      </c>
      <c r="L7" s="57">
        <f>Formato!AU13</f>
        <v>0</v>
      </c>
      <c r="M7" s="57">
        <f>Formato!AZ13</f>
        <v>0</v>
      </c>
      <c r="N7" s="57">
        <f>Formato!BE13</f>
        <v>0</v>
      </c>
      <c r="O7" s="57"/>
      <c r="P7" s="57"/>
      <c r="Q7" s="57"/>
      <c r="R7" s="68">
        <f>Formato!B15</f>
        <v>2</v>
      </c>
      <c r="S7" s="69">
        <f>Formato!C15</f>
        <v>2</v>
      </c>
      <c r="T7" s="69">
        <f>Formato!F15</f>
        <v>6</v>
      </c>
      <c r="U7" s="70" t="str">
        <f>Formato!D15</f>
        <v>CE</v>
      </c>
      <c r="V7" s="68">
        <f>Formato!G15</f>
        <v>2</v>
      </c>
      <c r="W7" s="69">
        <f>Formato!H15</f>
        <v>2</v>
      </c>
      <c r="X7" s="69">
        <f>Formato!K15</f>
        <v>6</v>
      </c>
      <c r="Y7" s="70" t="str">
        <f>Formato!I15</f>
        <v>CE</v>
      </c>
      <c r="Z7" s="68">
        <f>Formato!L15</f>
        <v>3</v>
      </c>
      <c r="AA7" s="69">
        <f>Formato!M15</f>
        <v>3</v>
      </c>
      <c r="AB7" s="69">
        <f>Formato!P15</f>
        <v>9</v>
      </c>
      <c r="AC7" s="70" t="str">
        <f>Formato!N15</f>
        <v>CE</v>
      </c>
      <c r="AD7" s="71">
        <f>Formato!Q15</f>
        <v>4</v>
      </c>
      <c r="AE7" s="72">
        <f>Formato!R15</f>
        <v>4</v>
      </c>
      <c r="AF7" s="72">
        <f>Formato!U15</f>
        <v>12</v>
      </c>
      <c r="AG7" s="73" t="str">
        <f>Formato!S15</f>
        <v>CE</v>
      </c>
      <c r="AH7" s="71">
        <f>Formato!V15</f>
        <v>4</v>
      </c>
      <c r="AI7" s="72">
        <f>Formato!W15</f>
        <v>4</v>
      </c>
      <c r="AJ7" s="72">
        <f>Formato!Z15</f>
        <v>12</v>
      </c>
      <c r="AK7" s="73" t="str">
        <f>Formato!X15</f>
        <v>CE</v>
      </c>
      <c r="AL7" s="71">
        <f>Formato!AA15</f>
        <v>3</v>
      </c>
      <c r="AM7" s="72">
        <f>Formato!AB15</f>
        <v>3</v>
      </c>
      <c r="AN7" s="72">
        <f>Formato!AE15</f>
        <v>9</v>
      </c>
      <c r="AO7" s="73" t="str">
        <f>Formato!AC15</f>
        <v>CE</v>
      </c>
      <c r="AP7" s="71">
        <f>Formato!AF15</f>
        <v>2</v>
      </c>
      <c r="AQ7" s="72">
        <f>Formato!AG15</f>
        <v>2</v>
      </c>
      <c r="AR7" s="72">
        <f>Formato!AJ15</f>
        <v>6</v>
      </c>
      <c r="AS7" s="74" t="str">
        <f>Formato!AH15</f>
        <v>CE</v>
      </c>
      <c r="AT7" s="71">
        <f>Formato!AK15</f>
        <v>2</v>
      </c>
      <c r="AU7" s="72">
        <f>Formato!AL15</f>
        <v>1</v>
      </c>
      <c r="AV7" s="72">
        <f>Formato!AO15</f>
        <v>7</v>
      </c>
      <c r="AW7" s="74" t="str">
        <f>Formato!AM15</f>
        <v>CE</v>
      </c>
      <c r="AX7" s="71">
        <f>Formato!AP15</f>
        <v>6</v>
      </c>
      <c r="AY7" s="72">
        <f>Formato!AQ15</f>
        <v>1</v>
      </c>
      <c r="AZ7" s="72">
        <f>Formato!AT15</f>
        <v>17</v>
      </c>
      <c r="BA7" s="74" t="str">
        <f>Formato!AR15</f>
        <v>CE</v>
      </c>
      <c r="BB7" s="71">
        <f>Formato!AU15</f>
        <v>0</v>
      </c>
      <c r="BC7" s="72">
        <f>Formato!AV15</f>
        <v>0</v>
      </c>
      <c r="BD7" s="72">
        <f>Formato!AY15</f>
        <v>0</v>
      </c>
      <c r="BE7" s="74">
        <f>Formato!AW15</f>
        <v>0</v>
      </c>
      <c r="BF7" s="71">
        <f>Formato!AZ15</f>
        <v>0</v>
      </c>
      <c r="BG7" s="72">
        <f>Formato!BA15</f>
        <v>0</v>
      </c>
      <c r="BH7" s="72">
        <f>Formato!BC15</f>
        <v>0</v>
      </c>
      <c r="BI7" s="74">
        <f>Formato!BB15</f>
        <v>0</v>
      </c>
      <c r="BJ7" s="71">
        <f>Formato!BE15</f>
        <v>0</v>
      </c>
      <c r="BK7" s="72">
        <f>Formato!BF15</f>
        <v>0</v>
      </c>
      <c r="BL7" s="72">
        <f>Formato!BI15</f>
        <v>0</v>
      </c>
      <c r="BM7" s="73">
        <f>Formato!BG15</f>
        <v>0</v>
      </c>
    </row>
    <row r="8" spans="1:65" x14ac:dyDescent="0.25">
      <c r="A8" s="127"/>
      <c r="B8" s="57">
        <v>2</v>
      </c>
      <c r="C8" s="57" t="str">
        <f>Formato!B16</f>
        <v>Fundamentos de Matemáticas</v>
      </c>
      <c r="D8" s="57" t="str">
        <f>Formato!G16</f>
        <v xml:space="preserve">Cálculo Diferencial </v>
      </c>
      <c r="E8" s="57" t="str">
        <f>Formato!L16</f>
        <v xml:space="preserve">Cálculo Integral </v>
      </c>
      <c r="F8" s="57" t="str">
        <f>Formato!Q16</f>
        <v>Ecuaciones Diferenciales</v>
      </c>
      <c r="G8" s="57" t="str">
        <f>Formato!V16</f>
        <v>Estadística Descriptiva</v>
      </c>
      <c r="H8" s="57" t="str">
        <f>Formato!AA16</f>
        <v>Estadística Inferencial</v>
      </c>
      <c r="I8" s="57" t="str">
        <f>Formato!AF16</f>
        <v>Electiva I</v>
      </c>
      <c r="J8" s="57" t="str">
        <f>Formato!AK16</f>
        <v xml:space="preserve">Electiva II </v>
      </c>
      <c r="K8" s="57" t="str">
        <f>Formato!AP16</f>
        <v xml:space="preserve">Electiva III </v>
      </c>
      <c r="L8" s="57">
        <f>Formato!AU16</f>
        <v>0</v>
      </c>
      <c r="M8" s="57">
        <f>Formato!AZ16</f>
        <v>0</v>
      </c>
      <c r="N8" s="57">
        <f>Formato!BE16</f>
        <v>0</v>
      </c>
      <c r="O8" s="57"/>
      <c r="P8" s="57"/>
      <c r="Q8" s="57"/>
      <c r="R8" s="71">
        <f>Formato!B18</f>
        <v>3</v>
      </c>
      <c r="S8" s="72">
        <f>Formato!C18</f>
        <v>3</v>
      </c>
      <c r="T8" s="72">
        <f>Formato!F18</f>
        <v>9</v>
      </c>
      <c r="U8" s="73" t="str">
        <f>Formato!D18</f>
        <v>CE</v>
      </c>
      <c r="V8" s="71">
        <f>Formato!G18</f>
        <v>3</v>
      </c>
      <c r="W8" s="72">
        <f>Formato!H18</f>
        <v>3</v>
      </c>
      <c r="X8" s="72">
        <f>Formato!K18</f>
        <v>9</v>
      </c>
      <c r="Y8" s="73" t="str">
        <f>Formato!I18</f>
        <v>CE</v>
      </c>
      <c r="Z8" s="71">
        <f>Formato!L18</f>
        <v>3</v>
      </c>
      <c r="AA8" s="72">
        <f>Formato!M18</f>
        <v>3</v>
      </c>
      <c r="AB8" s="69">
        <f>Formato!P18</f>
        <v>9</v>
      </c>
      <c r="AC8" s="73" t="str">
        <f>Formato!N18</f>
        <v>CE</v>
      </c>
      <c r="AD8" s="71">
        <f>Formato!Q18</f>
        <v>3</v>
      </c>
      <c r="AE8" s="72">
        <f>Formato!R18</f>
        <v>3</v>
      </c>
      <c r="AF8" s="72">
        <f>Formato!U18</f>
        <v>9</v>
      </c>
      <c r="AG8" s="73" t="str">
        <f>Formato!S18</f>
        <v>CE</v>
      </c>
      <c r="AH8" s="71">
        <f>Formato!V18</f>
        <v>3</v>
      </c>
      <c r="AI8" s="72">
        <f>Formato!W18</f>
        <v>3</v>
      </c>
      <c r="AJ8" s="72">
        <f>Formato!Z18</f>
        <v>9</v>
      </c>
      <c r="AK8" s="73" t="str">
        <f>Formato!X18</f>
        <v>CE</v>
      </c>
      <c r="AL8" s="71">
        <f>Formato!AA18</f>
        <v>3</v>
      </c>
      <c r="AM8" s="72">
        <f>Formato!AB18</f>
        <v>3</v>
      </c>
      <c r="AN8" s="72">
        <f>Formato!AE18</f>
        <v>9</v>
      </c>
      <c r="AO8" s="73" t="str">
        <f>Formato!AC18</f>
        <v>CE</v>
      </c>
      <c r="AP8" s="71">
        <f>Formato!AF18</f>
        <v>3</v>
      </c>
      <c r="AQ8" s="72">
        <f>Formato!AG18</f>
        <v>3</v>
      </c>
      <c r="AR8" s="72">
        <f>Formato!AJ18</f>
        <v>9</v>
      </c>
      <c r="AS8" s="74" t="str">
        <f>Formato!AH18</f>
        <v>CE</v>
      </c>
      <c r="AT8" s="71">
        <f>Formato!AK18</f>
        <v>3</v>
      </c>
      <c r="AU8" s="72">
        <f>Formato!AL18</f>
        <v>3</v>
      </c>
      <c r="AV8" s="72">
        <f>Formato!AO18</f>
        <v>9</v>
      </c>
      <c r="AW8" s="74" t="str">
        <f>Formato!AM18</f>
        <v>CE</v>
      </c>
      <c r="AX8" s="71">
        <f>Formato!AP18</f>
        <v>3</v>
      </c>
      <c r="AY8" s="72">
        <f>Formato!AQ18</f>
        <v>3</v>
      </c>
      <c r="AZ8" s="72">
        <f>Formato!AT18</f>
        <v>6</v>
      </c>
      <c r="BA8" s="74" t="str">
        <f>Formato!AR18</f>
        <v>CE</v>
      </c>
      <c r="BB8" s="71">
        <f>Formato!AU18</f>
        <v>0</v>
      </c>
      <c r="BC8" s="72">
        <f>Formato!AV18</f>
        <v>0</v>
      </c>
      <c r="BD8" s="72">
        <f>Formato!AY18</f>
        <v>0</v>
      </c>
      <c r="BE8" s="74">
        <f>Formato!AW18</f>
        <v>0</v>
      </c>
      <c r="BF8" s="71">
        <f>Formato!AZ18</f>
        <v>0</v>
      </c>
      <c r="BG8" s="72">
        <f>Formato!BA18</f>
        <v>0</v>
      </c>
      <c r="BH8" s="72">
        <f>Formato!BC18</f>
        <v>0</v>
      </c>
      <c r="BI8" s="74">
        <f>Formato!BB18</f>
        <v>0</v>
      </c>
      <c r="BJ8" s="71">
        <f>Formato!BE18</f>
        <v>0</v>
      </c>
      <c r="BK8" s="72">
        <f>Formato!BF18</f>
        <v>0</v>
      </c>
      <c r="BL8" s="72">
        <f>Formato!BI18</f>
        <v>0</v>
      </c>
      <c r="BM8" s="73">
        <f>Formato!BG18</f>
        <v>0</v>
      </c>
    </row>
    <row r="9" spans="1:65" x14ac:dyDescent="0.25">
      <c r="A9" s="127"/>
      <c r="B9" s="57">
        <v>3</v>
      </c>
      <c r="C9" s="57" t="str">
        <f>Formato!B19</f>
        <v>Lógica Computacional y Programación</v>
      </c>
      <c r="D9" s="57" t="str">
        <f>Formato!G19</f>
        <v>Programación Orientada a Objetos</v>
      </c>
      <c r="E9" s="57" t="str">
        <f>Formato!L19</f>
        <v>Estructuras de Datos</v>
      </c>
      <c r="F9" s="57" t="str">
        <f>Formato!Q19</f>
        <v>Programación Web I</v>
      </c>
      <c r="G9" s="57" t="str">
        <f>Formato!V19</f>
        <v>Programación Web II</v>
      </c>
      <c r="H9" s="57" t="str">
        <f>Formato!AA19</f>
        <v>Desarrollo de Aplicaciones Móviles</v>
      </c>
      <c r="I9" s="57" t="str">
        <f>Formato!AF19</f>
        <v>Gestión de Servicios en TI</v>
      </c>
      <c r="J9" s="57" t="str">
        <f>Formato!AK19</f>
        <v>Innovación y Emprendimiento</v>
      </c>
      <c r="K9" s="57" t="str">
        <f>Formato!AP19</f>
        <v>Electiva IV</v>
      </c>
      <c r="L9" s="57">
        <f>Formato!AU19</f>
        <v>0</v>
      </c>
      <c r="M9" s="57">
        <f>Formato!AZ19</f>
        <v>0</v>
      </c>
      <c r="N9" s="57">
        <f>Formato!BE19</f>
        <v>0</v>
      </c>
      <c r="O9" s="57"/>
      <c r="P9" s="57"/>
      <c r="Q9" s="57"/>
      <c r="R9" s="71">
        <f>Formato!B21</f>
        <v>3</v>
      </c>
      <c r="S9" s="72">
        <f>Formato!C21</f>
        <v>3</v>
      </c>
      <c r="T9" s="72">
        <f>Formato!F21</f>
        <v>9</v>
      </c>
      <c r="U9" s="73" t="str">
        <f>Formato!D21</f>
        <v>CE</v>
      </c>
      <c r="V9" s="71">
        <f>Formato!G21</f>
        <v>3</v>
      </c>
      <c r="W9" s="72">
        <f>Formato!H21</f>
        <v>3</v>
      </c>
      <c r="X9" s="72">
        <f>Formato!K21</f>
        <v>9</v>
      </c>
      <c r="Y9" s="73" t="str">
        <f>Formato!I21</f>
        <v>CE</v>
      </c>
      <c r="Z9" s="71">
        <f>Formato!L21</f>
        <v>3</v>
      </c>
      <c r="AA9" s="72">
        <f>Formato!M21</f>
        <v>3</v>
      </c>
      <c r="AB9" s="69">
        <f>Formato!P21</f>
        <v>9</v>
      </c>
      <c r="AC9" s="73" t="str">
        <f>Formato!N21</f>
        <v>CE</v>
      </c>
      <c r="AD9" s="71">
        <f>Formato!Q21</f>
        <v>3</v>
      </c>
      <c r="AE9" s="72">
        <f>Formato!R21</f>
        <v>3</v>
      </c>
      <c r="AF9" s="72">
        <f>Formato!U21</f>
        <v>9</v>
      </c>
      <c r="AG9" s="73" t="str">
        <f>Formato!S21</f>
        <v>CE</v>
      </c>
      <c r="AH9" s="71">
        <f>Formato!V21</f>
        <v>3</v>
      </c>
      <c r="AI9" s="72">
        <f>Formato!W21</f>
        <v>3</v>
      </c>
      <c r="AJ9" s="72">
        <f>Formato!Z21</f>
        <v>9</v>
      </c>
      <c r="AK9" s="73" t="str">
        <f>Formato!X21</f>
        <v>CE</v>
      </c>
      <c r="AL9" s="71">
        <f>Formato!AA21</f>
        <v>3</v>
      </c>
      <c r="AM9" s="72">
        <f>Formato!AB21</f>
        <v>3</v>
      </c>
      <c r="AN9" s="72">
        <f>Formato!AE21</f>
        <v>9</v>
      </c>
      <c r="AO9" s="73" t="str">
        <f>Formato!AC21</f>
        <v>CE</v>
      </c>
      <c r="AP9" s="71">
        <f>Formato!AF21</f>
        <v>2</v>
      </c>
      <c r="AQ9" s="72">
        <f>Formato!AG21</f>
        <v>2</v>
      </c>
      <c r="AR9" s="72">
        <f>Formato!AJ21</f>
        <v>6</v>
      </c>
      <c r="AS9" s="74" t="str">
        <f>Formato!AH21</f>
        <v>CE</v>
      </c>
      <c r="AT9" s="71">
        <f>Formato!AK21</f>
        <v>3</v>
      </c>
      <c r="AU9" s="72">
        <f>Formato!AL21</f>
        <v>3</v>
      </c>
      <c r="AV9" s="72">
        <f>Formato!AO21</f>
        <v>9</v>
      </c>
      <c r="AW9" s="74" t="str">
        <f>Formato!AM21</f>
        <v>CE</v>
      </c>
      <c r="AX9" s="71">
        <f>Formato!AP21</f>
        <v>3</v>
      </c>
      <c r="AY9" s="72">
        <f>Formato!AQ21</f>
        <v>3</v>
      </c>
      <c r="AZ9" s="72">
        <f>Formato!AT21</f>
        <v>6</v>
      </c>
      <c r="BA9" s="74" t="str">
        <f>Formato!AR21</f>
        <v>CE</v>
      </c>
      <c r="BB9" s="71">
        <f>Formato!AU21</f>
        <v>0</v>
      </c>
      <c r="BC9" s="72">
        <f>Formato!AV21</f>
        <v>0</v>
      </c>
      <c r="BD9" s="72">
        <f>Formato!AY21</f>
        <v>0</v>
      </c>
      <c r="BE9" s="74">
        <f>Formato!AW21</f>
        <v>0</v>
      </c>
      <c r="BF9" s="71">
        <f>Formato!AZ21</f>
        <v>0</v>
      </c>
      <c r="BG9" s="72">
        <f>Formato!BA21</f>
        <v>0</v>
      </c>
      <c r="BH9" s="72">
        <f>Formato!BC21</f>
        <v>0</v>
      </c>
      <c r="BI9" s="74">
        <f>Formato!BB21</f>
        <v>0</v>
      </c>
      <c r="BJ9" s="71">
        <f>Formato!BE21</f>
        <v>0</v>
      </c>
      <c r="BK9" s="72">
        <f>Formato!BF21</f>
        <v>0</v>
      </c>
      <c r="BL9" s="72">
        <f>Formato!BI21</f>
        <v>0</v>
      </c>
      <c r="BM9" s="73">
        <f>Formato!BG21</f>
        <v>0</v>
      </c>
    </row>
    <row r="10" spans="1:65" x14ac:dyDescent="0.25">
      <c r="A10" s="127"/>
      <c r="B10" s="57">
        <v>4</v>
      </c>
      <c r="C10" s="57" t="str">
        <f>Formato!B22</f>
        <v xml:space="preserve">Fundamentos TIC </v>
      </c>
      <c r="D10" s="57" t="str">
        <f>Formato!G22</f>
        <v>Espiritualidad y Cultura Cristiana</v>
      </c>
      <c r="E10" s="57" t="str">
        <f>Formato!L22</f>
        <v>Diseño de Base de datos</v>
      </c>
      <c r="F10" s="57" t="str">
        <f>Formato!Q22</f>
        <v>Administración de Base de Datos</v>
      </c>
      <c r="G10" s="57" t="str">
        <f>Formato!V22</f>
        <v>Desarrollo de software I</v>
      </c>
      <c r="H10" s="57" t="str">
        <f>Formato!AA22</f>
        <v>Desarrollo de software II</v>
      </c>
      <c r="I10" s="57" t="str">
        <f>Formato!AF22</f>
        <v>Calidad de Software</v>
      </c>
      <c r="J10" s="57" t="str">
        <f>Formato!AK22</f>
        <v>Administración de Sistemas de Información</v>
      </c>
      <c r="K10" s="57" t="str">
        <f>Formato!AP22</f>
        <v>Electiva V</v>
      </c>
      <c r="L10" s="57">
        <f>Formato!AU22</f>
        <v>0</v>
      </c>
      <c r="M10" s="57">
        <f>Formato!AZ22</f>
        <v>0</v>
      </c>
      <c r="N10" s="57">
        <f>Formato!BE22</f>
        <v>0</v>
      </c>
      <c r="O10" s="57"/>
      <c r="P10" s="57"/>
      <c r="Q10" s="57"/>
      <c r="R10" s="71">
        <f>Formato!B24</f>
        <v>2</v>
      </c>
      <c r="S10" s="72">
        <f>Formato!C24</f>
        <v>2</v>
      </c>
      <c r="T10" s="72">
        <f>Formato!F24</f>
        <v>6</v>
      </c>
      <c r="U10" s="73" t="str">
        <f>Formato!D24</f>
        <v>CE</v>
      </c>
      <c r="V10" s="71">
        <f>Formato!G24</f>
        <v>2</v>
      </c>
      <c r="W10" s="72">
        <f>Formato!H24</f>
        <v>2</v>
      </c>
      <c r="X10" s="72">
        <f>Formato!K24</f>
        <v>6</v>
      </c>
      <c r="Y10" s="73" t="str">
        <f>Formato!I24</f>
        <v>CG</v>
      </c>
      <c r="Z10" s="71">
        <f>Formato!L24</f>
        <v>3</v>
      </c>
      <c r="AA10" s="72">
        <f>Formato!M24</f>
        <v>3</v>
      </c>
      <c r="AB10" s="69">
        <f>Formato!P24</f>
        <v>9</v>
      </c>
      <c r="AC10" s="73" t="str">
        <f>Formato!N24</f>
        <v>CE</v>
      </c>
      <c r="AD10" s="71">
        <f>Formato!Q24</f>
        <v>3</v>
      </c>
      <c r="AE10" s="72">
        <f>Formato!R24</f>
        <v>3</v>
      </c>
      <c r="AF10" s="72">
        <f>Formato!U24</f>
        <v>9</v>
      </c>
      <c r="AG10" s="73" t="str">
        <f>Formato!S24</f>
        <v>CE</v>
      </c>
      <c r="AH10" s="71">
        <f>Formato!V24</f>
        <v>3</v>
      </c>
      <c r="AI10" s="72">
        <f>Formato!W24</f>
        <v>3</v>
      </c>
      <c r="AJ10" s="72">
        <f>Formato!Z24</f>
        <v>9</v>
      </c>
      <c r="AK10" s="73" t="str">
        <f>Formato!X24</f>
        <v>CE</v>
      </c>
      <c r="AL10" s="71">
        <f>Formato!AA24</f>
        <v>3</v>
      </c>
      <c r="AM10" s="72">
        <f>Formato!AB24</f>
        <v>3</v>
      </c>
      <c r="AN10" s="72">
        <f>Formato!AE24</f>
        <v>9</v>
      </c>
      <c r="AO10" s="73" t="str">
        <f>Formato!AC24</f>
        <v>CE</v>
      </c>
      <c r="AP10" s="71">
        <f>Formato!AF24</f>
        <v>3</v>
      </c>
      <c r="AQ10" s="72">
        <f>Formato!AG24</f>
        <v>3</v>
      </c>
      <c r="AR10" s="72">
        <f>Formato!AJ24</f>
        <v>9</v>
      </c>
      <c r="AS10" s="74" t="str">
        <f>Formato!AH24</f>
        <v>CE</v>
      </c>
      <c r="AT10" s="71">
        <f>Formato!AK24</f>
        <v>2</v>
      </c>
      <c r="AU10" s="72">
        <f>Formato!AL24</f>
        <v>2</v>
      </c>
      <c r="AV10" s="72">
        <f>Formato!AO24</f>
        <v>6</v>
      </c>
      <c r="AW10" s="74" t="str">
        <f>Formato!AM24</f>
        <v>CE</v>
      </c>
      <c r="AX10" s="71">
        <f>Formato!AP24</f>
        <v>3</v>
      </c>
      <c r="AY10" s="72">
        <f>Formato!AQ24</f>
        <v>3</v>
      </c>
      <c r="AZ10" s="72">
        <f>Formato!AY21</f>
        <v>0</v>
      </c>
      <c r="BA10" s="74" t="str">
        <f>Formato!AR24</f>
        <v>CE</v>
      </c>
      <c r="BB10" s="71">
        <f>Formato!AU24</f>
        <v>0</v>
      </c>
      <c r="BC10" s="72">
        <f>Formato!AV24</f>
        <v>0</v>
      </c>
      <c r="BD10" s="72">
        <f>Formato!AY24</f>
        <v>0</v>
      </c>
      <c r="BE10" s="74">
        <f>Formato!AW24</f>
        <v>0</v>
      </c>
      <c r="BF10" s="71">
        <f>Formato!AZ24</f>
        <v>0</v>
      </c>
      <c r="BG10" s="72">
        <f>Formato!BA24</f>
        <v>0</v>
      </c>
      <c r="BH10" s="72">
        <f>Formato!BC24</f>
        <v>0</v>
      </c>
      <c r="BI10" s="74">
        <f>Formato!BB24</f>
        <v>0</v>
      </c>
      <c r="BJ10" s="71">
        <f>Formato!BE24</f>
        <v>0</v>
      </c>
      <c r="BK10" s="72">
        <f>Formato!BF24</f>
        <v>0</v>
      </c>
      <c r="BL10" s="72">
        <f>Formato!BI24</f>
        <v>0</v>
      </c>
      <c r="BM10" s="73">
        <f>Formato!BG24</f>
        <v>0</v>
      </c>
    </row>
    <row r="11" spans="1:65" x14ac:dyDescent="0.25">
      <c r="A11" s="127"/>
      <c r="B11" s="57">
        <v>5</v>
      </c>
      <c r="C11" s="57" t="str">
        <f>Formato!B25</f>
        <v>Comprensión de Textos</v>
      </c>
      <c r="D11" s="57" t="str">
        <f>Formato!G25</f>
        <v>Producción de Textos</v>
      </c>
      <c r="E11" s="57">
        <f>Formato!L25</f>
        <v>0</v>
      </c>
      <c r="F11" s="57" t="str">
        <f>Formato!Q25</f>
        <v>Arquitectura de Computadores</v>
      </c>
      <c r="G11" s="57" t="str">
        <f>Formato!V25</f>
        <v>Sistemas Operativos</v>
      </c>
      <c r="H11" s="57" t="str">
        <f>Formato!AA25</f>
        <v>Redes de Computadores</v>
      </c>
      <c r="I11" s="57" t="str">
        <f>Formato!AF25</f>
        <v>Seguridad Informática</v>
      </c>
      <c r="J11" s="57" t="str">
        <f>Formato!AK25</f>
        <v xml:space="preserve">Ética y Responsabilidsad Social </v>
      </c>
      <c r="K11" s="57">
        <f>Formato!AP25</f>
        <v>0</v>
      </c>
      <c r="L11" s="57">
        <f>Formato!AU25</f>
        <v>0</v>
      </c>
      <c r="M11" s="57">
        <f>Formato!AZ25</f>
        <v>0</v>
      </c>
      <c r="N11" s="57">
        <f>Formato!BE25</f>
        <v>0</v>
      </c>
      <c r="O11" s="57"/>
      <c r="P11" s="57"/>
      <c r="Q11" s="57"/>
      <c r="R11" s="71">
        <f>Formato!B27</f>
        <v>2</v>
      </c>
      <c r="S11" s="72">
        <f>Formato!C27</f>
        <v>2</v>
      </c>
      <c r="T11" s="72">
        <f>Formato!F27</f>
        <v>6</v>
      </c>
      <c r="U11" s="73" t="str">
        <f>Formato!D27</f>
        <v>CG</v>
      </c>
      <c r="V11" s="71">
        <f>Formato!G27</f>
        <v>2</v>
      </c>
      <c r="W11" s="72">
        <f>Formato!H27</f>
        <v>2</v>
      </c>
      <c r="X11" s="72">
        <f>Formato!K27</f>
        <v>6</v>
      </c>
      <c r="Y11" s="73" t="str">
        <f>Formato!I27</f>
        <v>CG</v>
      </c>
      <c r="Z11" s="71">
        <f>Formato!L27</f>
        <v>0</v>
      </c>
      <c r="AA11" s="72">
        <f>Formato!M27</f>
        <v>0</v>
      </c>
      <c r="AB11" s="69">
        <f>Formato!P27</f>
        <v>0</v>
      </c>
      <c r="AC11" s="73" t="str">
        <f>Formato!N27</f>
        <v>-</v>
      </c>
      <c r="AD11" s="71">
        <f>Formato!Q27</f>
        <v>3</v>
      </c>
      <c r="AE11" s="72">
        <f>Formato!R27</f>
        <v>3</v>
      </c>
      <c r="AF11" s="72">
        <f>Formato!U27</f>
        <v>9</v>
      </c>
      <c r="AG11" s="73" t="str">
        <f>Formato!S27</f>
        <v>CE</v>
      </c>
      <c r="AH11" s="71">
        <f>Formato!V27</f>
        <v>3</v>
      </c>
      <c r="AI11" s="72">
        <f>Formato!W27</f>
        <v>3</v>
      </c>
      <c r="AJ11" s="72">
        <f>Formato!Z27</f>
        <v>9</v>
      </c>
      <c r="AK11" s="73" t="str">
        <f>Formato!X27</f>
        <v>CE</v>
      </c>
      <c r="AL11" s="71">
        <f>Formato!AA27</f>
        <v>3</v>
      </c>
      <c r="AM11" s="72">
        <f>Formato!AB27</f>
        <v>3</v>
      </c>
      <c r="AN11" s="72">
        <f>Formato!AE27</f>
        <v>9</v>
      </c>
      <c r="AO11" s="73" t="str">
        <f>Formato!AC27</f>
        <v>CE</v>
      </c>
      <c r="AP11" s="71">
        <f>Formato!AF27</f>
        <v>3</v>
      </c>
      <c r="AQ11" s="72">
        <f>Formato!AG27</f>
        <v>3</v>
      </c>
      <c r="AR11" s="72">
        <f>Formato!AJ27</f>
        <v>9</v>
      </c>
      <c r="AS11" s="74" t="str">
        <f>Formato!AH27</f>
        <v>CE</v>
      </c>
      <c r="AT11" s="71">
        <f>Formato!AK27</f>
        <v>2</v>
      </c>
      <c r="AU11" s="72">
        <f>Formato!AL27</f>
        <v>2</v>
      </c>
      <c r="AV11" s="72">
        <f>Formato!AO27</f>
        <v>6</v>
      </c>
      <c r="AW11" s="74" t="str">
        <f>Formato!AM27</f>
        <v>CG</v>
      </c>
      <c r="AX11" s="71">
        <f>Formato!AP27</f>
        <v>0</v>
      </c>
      <c r="AY11" s="72">
        <f>Formato!AQ27</f>
        <v>0</v>
      </c>
      <c r="AZ11" s="72">
        <f>Formato!AY27</f>
        <v>0</v>
      </c>
      <c r="BA11" s="74">
        <f>Formato!AR27</f>
        <v>0</v>
      </c>
      <c r="BB11" s="71">
        <f>Formato!AU27</f>
        <v>0</v>
      </c>
      <c r="BC11" s="72">
        <f>Formato!AV27</f>
        <v>0</v>
      </c>
      <c r="BD11" s="72">
        <f>Formato!AY27</f>
        <v>0</v>
      </c>
      <c r="BE11" s="74">
        <f>Formato!AW27</f>
        <v>0</v>
      </c>
      <c r="BF11" s="71">
        <f>Formato!AU27</f>
        <v>0</v>
      </c>
      <c r="BG11" s="72">
        <f>Formato!BA27</f>
        <v>0</v>
      </c>
      <c r="BH11" s="72">
        <f>Formato!BC27</f>
        <v>0</v>
      </c>
      <c r="BI11" s="74">
        <f>Formato!BB27</f>
        <v>0</v>
      </c>
      <c r="BJ11" s="71">
        <f>Formato!BE27</f>
        <v>0</v>
      </c>
      <c r="BK11" s="72">
        <f>Formato!BF27</f>
        <v>0</v>
      </c>
      <c r="BL11" s="72">
        <f>Formato!BI27</f>
        <v>0</v>
      </c>
      <c r="BM11" s="73">
        <f>Formato!BG27</f>
        <v>0</v>
      </c>
    </row>
    <row r="12" spans="1:65" x14ac:dyDescent="0.25">
      <c r="A12" s="127"/>
      <c r="B12" s="57">
        <v>6</v>
      </c>
      <c r="C12" s="57" t="str">
        <f>Formato!B28</f>
        <v>Cátedra Unicatólica</v>
      </c>
      <c r="D12" s="57" t="str">
        <f>Formato!G28</f>
        <v xml:space="preserve">Ciudadanía, Semocracia e Interculturalidad  </v>
      </c>
      <c r="E12" s="57" t="str">
        <f>Formato!L28</f>
        <v>Electiva en Deporte, Arte y Cultura</v>
      </c>
      <c r="F12" s="57">
        <f>Formato!AA31</f>
        <v>0</v>
      </c>
      <c r="G12" s="57" t="str">
        <f>Formato!V28</f>
        <v>Ingeniería Económica</v>
      </c>
      <c r="H12" s="57" t="str">
        <f>Formato!AA28</f>
        <v>Plan Estratégico de TI</v>
      </c>
      <c r="I12" s="57" t="str">
        <f>Formato!AF28</f>
        <v>Formulación y Evaluación de Proyectos</v>
      </c>
      <c r="J12" s="57" t="str">
        <f>Formato!AK28</f>
        <v>Metodologías Ágiles</v>
      </c>
      <c r="K12" s="57">
        <f>Formato!AP28</f>
        <v>0</v>
      </c>
      <c r="L12" s="57">
        <f>Formato!AU28</f>
        <v>0</v>
      </c>
      <c r="M12" s="57">
        <f>Formato!AZ28</f>
        <v>0</v>
      </c>
      <c r="N12" s="57">
        <f>Formato!BE28</f>
        <v>0</v>
      </c>
      <c r="O12" s="57"/>
      <c r="P12" s="57"/>
      <c r="Q12" s="57"/>
      <c r="R12" s="71">
        <f>Formato!B30</f>
        <v>2</v>
      </c>
      <c r="S12" s="72">
        <f>Formato!C30</f>
        <v>2</v>
      </c>
      <c r="T12" s="72">
        <f>Formato!F30</f>
        <v>6</v>
      </c>
      <c r="U12" s="73" t="str">
        <f>Formato!D30</f>
        <v>CG</v>
      </c>
      <c r="V12" s="71">
        <f>Formato!G30</f>
        <v>2</v>
      </c>
      <c r="W12" s="72">
        <f>Formato!H30</f>
        <v>2</v>
      </c>
      <c r="X12" s="72">
        <f>Formato!K30</f>
        <v>6</v>
      </c>
      <c r="Y12" s="73" t="str">
        <f>Formato!I30</f>
        <v>CG</v>
      </c>
      <c r="Z12" s="71">
        <f>Formato!L30</f>
        <v>2</v>
      </c>
      <c r="AA12" s="72">
        <f>Formato!M30</f>
        <v>2</v>
      </c>
      <c r="AB12" s="69">
        <f>Formato!P30</f>
        <v>6</v>
      </c>
      <c r="AC12" s="73" t="str">
        <f>Formato!N30</f>
        <v>CG</v>
      </c>
      <c r="AD12" s="71">
        <f>Formato!Q30</f>
        <v>2</v>
      </c>
      <c r="AE12" s="72">
        <f>Formato!R30</f>
        <v>2</v>
      </c>
      <c r="AF12" s="72">
        <f>Formato!U30</f>
        <v>6</v>
      </c>
      <c r="AG12" s="73" t="str">
        <f>Formato!S30</f>
        <v>CG</v>
      </c>
      <c r="AH12" s="71">
        <f>Formato!V30</f>
        <v>2</v>
      </c>
      <c r="AI12" s="72">
        <f>Formato!W30</f>
        <v>2</v>
      </c>
      <c r="AJ12" s="72">
        <f>Formato!Z30</f>
        <v>6</v>
      </c>
      <c r="AK12" s="73" t="str">
        <f>Formato!X30</f>
        <v>CE</v>
      </c>
      <c r="AL12" s="71">
        <f>Formato!AA30</f>
        <v>3</v>
      </c>
      <c r="AM12" s="72">
        <f>Formato!AB30</f>
        <v>3</v>
      </c>
      <c r="AN12" s="72">
        <f>Formato!AE30</f>
        <v>9</v>
      </c>
      <c r="AO12" s="73" t="str">
        <f>Formato!AC30</f>
        <v>CE</v>
      </c>
      <c r="AP12" s="71">
        <f>Formato!AF30</f>
        <v>3</v>
      </c>
      <c r="AQ12" s="72">
        <f>Formato!AG30</f>
        <v>3</v>
      </c>
      <c r="AR12" s="72">
        <f>Formato!AJ30</f>
        <v>9</v>
      </c>
      <c r="AS12" s="74" t="str">
        <f>Formato!AH30</f>
        <v>CE</v>
      </c>
      <c r="AT12" s="71">
        <f>Formato!AK30</f>
        <v>3</v>
      </c>
      <c r="AU12" s="72">
        <f>Formato!AL30</f>
        <v>3</v>
      </c>
      <c r="AV12" s="72">
        <f>Formato!AO30</f>
        <v>9</v>
      </c>
      <c r="AW12" s="74" t="str">
        <f>Formato!AM30</f>
        <v>CE</v>
      </c>
      <c r="AX12" s="71">
        <f>Formato!AP30</f>
        <v>0</v>
      </c>
      <c r="AY12" s="72">
        <f>Formato!AQ30</f>
        <v>0</v>
      </c>
      <c r="AZ12" s="72">
        <f>Formato!AY30</f>
        <v>0</v>
      </c>
      <c r="BA12" s="74">
        <f>Formato!AR30</f>
        <v>0</v>
      </c>
      <c r="BB12" s="71">
        <f>Formato!AU30</f>
        <v>0</v>
      </c>
      <c r="BC12" s="72">
        <f>Formato!AV30</f>
        <v>0</v>
      </c>
      <c r="BD12" s="72">
        <f>Formato!AY30</f>
        <v>0</v>
      </c>
      <c r="BE12" s="74">
        <f>Formato!AW30</f>
        <v>0</v>
      </c>
      <c r="BF12" s="71">
        <f>Formato!AZ30</f>
        <v>0</v>
      </c>
      <c r="BG12" s="72">
        <f>Formato!BA30</f>
        <v>0</v>
      </c>
      <c r="BH12" s="72">
        <f>Formato!BC30</f>
        <v>0</v>
      </c>
      <c r="BI12" s="74">
        <f>Formato!BB30</f>
        <v>0</v>
      </c>
      <c r="BJ12" s="71">
        <f>Formato!BE30</f>
        <v>0</v>
      </c>
      <c r="BK12" s="72">
        <f>Formato!BF30</f>
        <v>0</v>
      </c>
      <c r="BL12" s="72">
        <f>Formato!BI30</f>
        <v>0</v>
      </c>
      <c r="BM12" s="73">
        <f>Formato!BG30</f>
        <v>0</v>
      </c>
    </row>
    <row r="13" spans="1:65" x14ac:dyDescent="0.25">
      <c r="A13" s="127"/>
      <c r="B13" s="57">
        <v>7</v>
      </c>
      <c r="C13" s="57" t="str">
        <f>Formato!B31</f>
        <v>Inglés I</v>
      </c>
      <c r="D13" s="57" t="str">
        <f>Formato!G31</f>
        <v>Inglés II</v>
      </c>
      <c r="E13" s="57" t="str">
        <f>Formato!L31</f>
        <v>Inglés III</v>
      </c>
      <c r="F13" s="57">
        <f>Formato!Q31</f>
        <v>0</v>
      </c>
      <c r="G13" s="57">
        <f>Formato!V31</f>
        <v>0</v>
      </c>
      <c r="H13" s="57">
        <f>Formato!AA31</f>
        <v>0</v>
      </c>
      <c r="I13" s="57">
        <f>Formato!AF31</f>
        <v>0</v>
      </c>
      <c r="J13" s="57">
        <f>Formato!AK31</f>
        <v>0</v>
      </c>
      <c r="K13" s="57">
        <f>Formato!AP31</f>
        <v>0</v>
      </c>
      <c r="L13" s="57">
        <f>Formato!AU31</f>
        <v>0</v>
      </c>
      <c r="M13" s="57">
        <f>Formato!AZ31</f>
        <v>0</v>
      </c>
      <c r="N13" s="57">
        <f>Formato!BE31</f>
        <v>0</v>
      </c>
      <c r="O13" s="57"/>
      <c r="P13" s="57"/>
      <c r="Q13" s="57"/>
      <c r="R13" s="71">
        <f>Formato!B33</f>
        <v>3</v>
      </c>
      <c r="S13" s="72">
        <f>Formato!C33</f>
        <v>3</v>
      </c>
      <c r="T13" s="72">
        <f>Formato!F33</f>
        <v>9</v>
      </c>
      <c r="U13" s="73" t="str">
        <f>Formato!D33</f>
        <v>CG</v>
      </c>
      <c r="V13" s="71">
        <f>Formato!G33</f>
        <v>3</v>
      </c>
      <c r="W13" s="72">
        <f>Formato!H33</f>
        <v>3</v>
      </c>
      <c r="X13" s="72">
        <f>Formato!K33</f>
        <v>9</v>
      </c>
      <c r="Y13" s="73" t="str">
        <f>Formato!I33</f>
        <v>CG</v>
      </c>
      <c r="Z13" s="71">
        <f>Formato!L33</f>
        <v>3</v>
      </c>
      <c r="AA13" s="72">
        <f>Formato!M33</f>
        <v>3</v>
      </c>
      <c r="AB13" s="69">
        <f>Formato!P33</f>
        <v>9</v>
      </c>
      <c r="AC13" s="73" t="str">
        <f>Formato!N33</f>
        <v>CG</v>
      </c>
      <c r="AD13" s="71">
        <f>Formato!Q33</f>
        <v>0</v>
      </c>
      <c r="AE13" s="72">
        <f>Formato!R33</f>
        <v>0</v>
      </c>
      <c r="AF13" s="72">
        <f>Formato!U33</f>
        <v>0</v>
      </c>
      <c r="AG13" s="73">
        <f>Formato!S33</f>
        <v>0</v>
      </c>
      <c r="AH13" s="71">
        <f>Formato!V33</f>
        <v>0</v>
      </c>
      <c r="AI13" s="72">
        <f>Formato!W33</f>
        <v>0</v>
      </c>
      <c r="AJ13" s="72">
        <f>Formato!Z33</f>
        <v>0</v>
      </c>
      <c r="AK13" s="73">
        <f>Formato!X33</f>
        <v>0</v>
      </c>
      <c r="AL13" s="71">
        <f>Formato!AA33</f>
        <v>0</v>
      </c>
      <c r="AM13" s="72">
        <f>Formato!AB33</f>
        <v>0</v>
      </c>
      <c r="AN13" s="72">
        <f>Formato!AE33</f>
        <v>0</v>
      </c>
      <c r="AO13" s="73" t="str">
        <f>Formato!AC33</f>
        <v>-</v>
      </c>
      <c r="AP13" s="71">
        <f>Formato!AF33</f>
        <v>0</v>
      </c>
      <c r="AQ13" s="72">
        <f>Formato!AG33</f>
        <v>0</v>
      </c>
      <c r="AR13" s="72">
        <f>Formato!AJ33</f>
        <v>0</v>
      </c>
      <c r="AS13" s="74">
        <f>Formato!AH33</f>
        <v>0</v>
      </c>
      <c r="AT13" s="71">
        <f>Formato!AK33</f>
        <v>0</v>
      </c>
      <c r="AU13" s="72">
        <f>Formato!AL33</f>
        <v>0</v>
      </c>
      <c r="AV13" s="72">
        <f>Formato!AO33</f>
        <v>0</v>
      </c>
      <c r="AW13" s="74">
        <f>Formato!AM33</f>
        <v>0</v>
      </c>
      <c r="AX13" s="71">
        <f>Formato!AP33</f>
        <v>0</v>
      </c>
      <c r="AY13" s="72">
        <f>Formato!AQ33</f>
        <v>0</v>
      </c>
      <c r="AZ13" s="72">
        <f>Formato!AY33</f>
        <v>0</v>
      </c>
      <c r="BA13" s="74">
        <f>Formato!AR33</f>
        <v>0</v>
      </c>
      <c r="BB13" s="71">
        <f>Formato!AU33</f>
        <v>0</v>
      </c>
      <c r="BC13" s="72">
        <f>Formato!AV33</f>
        <v>0</v>
      </c>
      <c r="BD13" s="72">
        <f>Formato!AY33</f>
        <v>0</v>
      </c>
      <c r="BE13" s="74">
        <f>Formato!AW33</f>
        <v>0</v>
      </c>
      <c r="BF13" s="71">
        <f>Formato!AZ33</f>
        <v>0</v>
      </c>
      <c r="BG13" s="72">
        <f>Formato!BA33</f>
        <v>0</v>
      </c>
      <c r="BH13" s="72">
        <f>Formato!BC33</f>
        <v>0</v>
      </c>
      <c r="BI13" s="74">
        <f>Formato!BB33</f>
        <v>0</v>
      </c>
      <c r="BJ13" s="71">
        <f>Formato!BE33</f>
        <v>0</v>
      </c>
      <c r="BK13" s="72">
        <f>Formato!BF33</f>
        <v>0</v>
      </c>
      <c r="BL13" s="72">
        <f>Formato!BI33</f>
        <v>0</v>
      </c>
      <c r="BM13" s="73">
        <f>Formato!BG33</f>
        <v>0</v>
      </c>
    </row>
    <row r="14" spans="1:65" x14ac:dyDescent="0.25">
      <c r="A14" s="127"/>
      <c r="B14" s="57">
        <v>8</v>
      </c>
      <c r="C14" s="57">
        <f>Formato!B34</f>
        <v>0</v>
      </c>
      <c r="D14" s="57">
        <f>Formato!G34</f>
        <v>0</v>
      </c>
      <c r="E14" s="57">
        <f>Formato!L34</f>
        <v>0</v>
      </c>
      <c r="F14" s="57">
        <f>Formato!Q34</f>
        <v>0</v>
      </c>
      <c r="G14" s="57">
        <f>Formato!V34</f>
        <v>0</v>
      </c>
      <c r="H14" s="57">
        <f>Formato!AA34</f>
        <v>0</v>
      </c>
      <c r="I14" s="57">
        <f>Formato!AF34</f>
        <v>0</v>
      </c>
      <c r="J14" s="57">
        <f>Formato!AK34</f>
        <v>0</v>
      </c>
      <c r="K14" s="57">
        <f>Formato!AP34</f>
        <v>0</v>
      </c>
      <c r="L14" s="57">
        <f>Formato!AU34</f>
        <v>0</v>
      </c>
      <c r="M14" s="57">
        <f>Formato!AZ34</f>
        <v>0</v>
      </c>
      <c r="N14" s="57">
        <f>Formato!BE34</f>
        <v>0</v>
      </c>
      <c r="O14" s="57"/>
      <c r="P14" s="57"/>
      <c r="Q14" s="57"/>
      <c r="R14" s="75">
        <f>Formato!B36</f>
        <v>0</v>
      </c>
      <c r="S14" s="76">
        <f>Formato!C36</f>
        <v>0</v>
      </c>
      <c r="T14" s="76">
        <f>Formato!F36</f>
        <v>0</v>
      </c>
      <c r="U14" s="77">
        <f>Formato!D36</f>
        <v>0</v>
      </c>
      <c r="V14" s="75">
        <f>Formato!G36</f>
        <v>0</v>
      </c>
      <c r="W14" s="76">
        <f>Formato!H36</f>
        <v>0</v>
      </c>
      <c r="X14" s="76">
        <f>Formato!K36</f>
        <v>0</v>
      </c>
      <c r="Y14" s="77">
        <f>Formato!I36</f>
        <v>0</v>
      </c>
      <c r="Z14" s="71">
        <f>Formato!L36</f>
        <v>0</v>
      </c>
      <c r="AA14" s="72">
        <f>Formato!M36</f>
        <v>0</v>
      </c>
      <c r="AB14" s="69">
        <f>Formato!P36</f>
        <v>0</v>
      </c>
      <c r="AC14" s="73">
        <f>Formato!N36</f>
        <v>0</v>
      </c>
      <c r="AD14" s="71">
        <f>Formato!Q36</f>
        <v>0</v>
      </c>
      <c r="AE14" s="72">
        <f>Formato!R36</f>
        <v>0</v>
      </c>
      <c r="AF14" s="72">
        <f>Formato!U36</f>
        <v>0</v>
      </c>
      <c r="AG14" s="73">
        <f>Formato!S36</f>
        <v>0</v>
      </c>
      <c r="AH14" s="71">
        <f>Formato!V36</f>
        <v>0</v>
      </c>
      <c r="AI14" s="72">
        <f>Formato!W36</f>
        <v>0</v>
      </c>
      <c r="AJ14" s="72">
        <f>Formato!Z36</f>
        <v>0</v>
      </c>
      <c r="AK14" s="73">
        <f>Formato!X36</f>
        <v>0</v>
      </c>
      <c r="AL14" s="71">
        <f>Formato!AA36</f>
        <v>0</v>
      </c>
      <c r="AM14" s="72">
        <f>Formato!AB36</f>
        <v>0</v>
      </c>
      <c r="AN14" s="72">
        <f>Formato!AE36</f>
        <v>0</v>
      </c>
      <c r="AO14" s="73">
        <f>Formato!AC36</f>
        <v>0</v>
      </c>
      <c r="AP14" s="71">
        <f>Formato!AF36</f>
        <v>0</v>
      </c>
      <c r="AQ14" s="72">
        <f>Formato!AG36</f>
        <v>0</v>
      </c>
      <c r="AR14" s="72">
        <f>Formato!AJ36</f>
        <v>0</v>
      </c>
      <c r="AS14" s="74">
        <f>Formato!AH36</f>
        <v>0</v>
      </c>
      <c r="AT14" s="71">
        <f>Formato!AK36</f>
        <v>0</v>
      </c>
      <c r="AU14" s="72">
        <f>Formato!AL36</f>
        <v>0</v>
      </c>
      <c r="AV14" s="72">
        <f>Formato!AO236</f>
        <v>0</v>
      </c>
      <c r="AW14" s="74">
        <f>Formato!AM36</f>
        <v>0</v>
      </c>
      <c r="AX14" s="71">
        <f>Formato!AP36</f>
        <v>0</v>
      </c>
      <c r="AY14" s="72">
        <f>Formato!AQ36</f>
        <v>0</v>
      </c>
      <c r="AZ14" s="72">
        <f>Formato!AY36</f>
        <v>0</v>
      </c>
      <c r="BA14" s="74">
        <f>Formato!AR36</f>
        <v>0</v>
      </c>
      <c r="BB14" s="71">
        <f>Formato!AU36</f>
        <v>0</v>
      </c>
      <c r="BC14" s="72">
        <f>Formato!AV36</f>
        <v>0</v>
      </c>
      <c r="BD14" s="72">
        <f>Formato!AY36</f>
        <v>0</v>
      </c>
      <c r="BE14" s="74">
        <f>Formato!AW36</f>
        <v>0</v>
      </c>
      <c r="BF14" s="71">
        <f>Formato!AZ36</f>
        <v>0</v>
      </c>
      <c r="BG14" s="72">
        <f>Formato!BA36</f>
        <v>0</v>
      </c>
      <c r="BH14" s="72">
        <f>Formato!BC36</f>
        <v>0</v>
      </c>
      <c r="BI14" s="74">
        <f>Formato!BB36</f>
        <v>0</v>
      </c>
      <c r="BJ14" s="71">
        <f>Formato!BE36</f>
        <v>0</v>
      </c>
      <c r="BK14" s="72">
        <f>Formato!BF36</f>
        <v>0</v>
      </c>
      <c r="BL14" s="72">
        <f>Formato!BI36</f>
        <v>0</v>
      </c>
      <c r="BM14" s="73">
        <f>Formato!BG36</f>
        <v>0</v>
      </c>
    </row>
    <row r="15" spans="1:65" x14ac:dyDescent="0.25">
      <c r="A15" s="219" t="s">
        <v>124</v>
      </c>
      <c r="B15" s="127"/>
      <c r="C15" s="57">
        <f t="shared" ref="C15:N15" si="0">COUNTIF(C7:C14,"*")</f>
        <v>7</v>
      </c>
      <c r="D15" s="57">
        <f t="shared" si="0"/>
        <v>7</v>
      </c>
      <c r="E15" s="57">
        <f t="shared" si="0"/>
        <v>6</v>
      </c>
      <c r="F15" s="57">
        <f t="shared" si="0"/>
        <v>5</v>
      </c>
      <c r="G15" s="57">
        <f t="shared" si="0"/>
        <v>6</v>
      </c>
      <c r="H15" s="78">
        <f t="shared" si="0"/>
        <v>6</v>
      </c>
      <c r="I15" s="57">
        <f t="shared" si="0"/>
        <v>6</v>
      </c>
      <c r="J15" s="57">
        <f t="shared" si="0"/>
        <v>6</v>
      </c>
      <c r="K15" s="57">
        <f t="shared" si="0"/>
        <v>4</v>
      </c>
      <c r="L15" s="57">
        <f t="shared" si="0"/>
        <v>0</v>
      </c>
      <c r="M15" s="57">
        <f t="shared" si="0"/>
        <v>0</v>
      </c>
      <c r="N15" s="57">
        <f t="shared" si="0"/>
        <v>0</v>
      </c>
      <c r="O15" s="57"/>
      <c r="P15" s="57"/>
      <c r="Q15" s="57" t="s">
        <v>125</v>
      </c>
      <c r="R15" s="223">
        <f>SUM(R7:R14)</f>
        <v>17</v>
      </c>
      <c r="S15" s="178"/>
      <c r="T15" s="178"/>
      <c r="U15" s="179"/>
      <c r="V15" s="244">
        <f>SUM(V7:V14)</f>
        <v>17</v>
      </c>
      <c r="W15" s="178"/>
      <c r="X15" s="178"/>
      <c r="Y15" s="180"/>
      <c r="Z15" s="225">
        <f>SUM(Z7:Z14)</f>
        <v>17</v>
      </c>
      <c r="AA15" s="226"/>
      <c r="AB15" s="226"/>
      <c r="AC15" s="227"/>
      <c r="AD15" s="238">
        <f>SUM(AD7:AD14)</f>
        <v>18</v>
      </c>
      <c r="AE15" s="136"/>
      <c r="AF15" s="136"/>
      <c r="AG15" s="137"/>
      <c r="AH15" s="238">
        <f>SUM(AH7:AH14)</f>
        <v>18</v>
      </c>
      <c r="AI15" s="136"/>
      <c r="AJ15" s="136"/>
      <c r="AK15" s="137"/>
      <c r="AL15" s="238">
        <f>SUM(AL7:AL14)</f>
        <v>18</v>
      </c>
      <c r="AM15" s="136"/>
      <c r="AN15" s="136"/>
      <c r="AO15" s="137"/>
      <c r="AP15" s="238">
        <f>SUM(AP7:AP14)</f>
        <v>16</v>
      </c>
      <c r="AQ15" s="136"/>
      <c r="AR15" s="136"/>
      <c r="AS15" s="136"/>
      <c r="AT15" s="238">
        <f>SUM(AT7:AT14)</f>
        <v>15</v>
      </c>
      <c r="AU15" s="136"/>
      <c r="AV15" s="136"/>
      <c r="AW15" s="136"/>
      <c r="AX15" s="225">
        <f>SUM(AX7:AX14)</f>
        <v>15</v>
      </c>
      <c r="AY15" s="226"/>
      <c r="AZ15" s="226"/>
      <c r="BA15" s="222"/>
      <c r="BB15" s="225">
        <f>SUM(BB7:BB14)</f>
        <v>0</v>
      </c>
      <c r="BC15" s="226"/>
      <c r="BD15" s="226"/>
      <c r="BE15" s="222"/>
      <c r="BF15" s="225">
        <f>SUM(BF7:BF14)</f>
        <v>0</v>
      </c>
      <c r="BG15" s="226"/>
      <c r="BH15" s="226"/>
      <c r="BI15" s="222"/>
      <c r="BJ15" s="225">
        <f>SUM(BJ7:BJ14)</f>
        <v>0</v>
      </c>
      <c r="BK15" s="226"/>
      <c r="BL15" s="226"/>
      <c r="BM15" s="227"/>
    </row>
    <row r="16" spans="1:65" x14ac:dyDescent="0.25">
      <c r="A16" s="58"/>
      <c r="B16" s="58"/>
      <c r="C16" s="57"/>
      <c r="D16" s="57"/>
      <c r="E16" s="57"/>
      <c r="F16" s="57"/>
      <c r="G16" s="57"/>
      <c r="H16" s="57"/>
      <c r="I16" s="57"/>
      <c r="J16" s="57"/>
      <c r="K16" s="57"/>
      <c r="L16" s="57"/>
      <c r="M16" s="57"/>
      <c r="N16" s="57"/>
      <c r="O16" s="57"/>
      <c r="P16" s="57"/>
      <c r="Q16" s="57"/>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row>
    <row r="17" spans="1:65" x14ac:dyDescent="0.25">
      <c r="A17" s="58"/>
      <c r="B17" s="58"/>
      <c r="C17" s="57"/>
      <c r="D17" s="57"/>
      <c r="E17" s="57"/>
      <c r="F17" s="57"/>
      <c r="G17" s="57"/>
      <c r="H17" s="57"/>
      <c r="I17" s="57"/>
      <c r="J17" s="57"/>
      <c r="K17" s="57"/>
      <c r="L17" s="57"/>
      <c r="M17" s="57"/>
      <c r="N17" s="57"/>
      <c r="O17" s="57"/>
      <c r="P17" s="57"/>
      <c r="Q17" s="57"/>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row>
    <row r="18" spans="1:65" x14ac:dyDescent="0.25">
      <c r="A18" s="79" t="s">
        <v>112</v>
      </c>
      <c r="B18" s="79" t="s">
        <v>123</v>
      </c>
      <c r="C18" s="79" t="s">
        <v>126</v>
      </c>
      <c r="D18" s="79" t="s">
        <v>127</v>
      </c>
      <c r="E18" s="79" t="s">
        <v>128</v>
      </c>
      <c r="F18" s="79" t="s">
        <v>129</v>
      </c>
      <c r="G18" s="79" t="s">
        <v>130</v>
      </c>
      <c r="H18" s="57"/>
      <c r="I18" s="57"/>
      <c r="J18" s="57"/>
      <c r="K18" s="57"/>
      <c r="L18" s="57"/>
      <c r="M18" s="57"/>
      <c r="N18" s="57"/>
      <c r="O18" s="57"/>
      <c r="P18" s="57"/>
      <c r="Q18" s="57"/>
      <c r="R18" s="228" t="s">
        <v>131</v>
      </c>
      <c r="S18" s="178"/>
      <c r="T18" s="178"/>
      <c r="U18" s="178"/>
      <c r="V18" s="178"/>
      <c r="W18" s="178"/>
      <c r="X18" s="178"/>
      <c r="Y18" s="178"/>
      <c r="Z18" s="178"/>
      <c r="AA18" s="178"/>
      <c r="AB18" s="178"/>
      <c r="AC18" s="178"/>
      <c r="AD18" s="178"/>
      <c r="AE18" s="178"/>
      <c r="AF18" s="178"/>
      <c r="AG18" s="180"/>
      <c r="AH18" s="57"/>
      <c r="AI18" s="57"/>
      <c r="AJ18" s="57"/>
      <c r="AK18" s="235" t="s">
        <v>132</v>
      </c>
      <c r="AL18" s="239"/>
      <c r="AM18" s="239"/>
      <c r="AN18" s="239"/>
      <c r="AO18" s="239"/>
      <c r="AP18" s="239"/>
      <c r="AQ18" s="239"/>
      <c r="AR18" s="239"/>
      <c r="AS18" s="239"/>
      <c r="AT18" s="239"/>
      <c r="AU18" s="239"/>
      <c r="AV18" s="239"/>
      <c r="AW18" s="239"/>
      <c r="AX18" s="239"/>
      <c r="AY18" s="239"/>
      <c r="AZ18" s="240"/>
      <c r="BA18" s="57"/>
      <c r="BB18" s="57"/>
      <c r="BC18" s="57"/>
      <c r="BD18" s="57"/>
      <c r="BE18" s="57"/>
      <c r="BF18" s="57"/>
      <c r="BG18" s="57"/>
      <c r="BH18" s="57"/>
      <c r="BI18" s="57"/>
      <c r="BJ18" s="57"/>
      <c r="BK18" s="57"/>
      <c r="BL18" s="57"/>
      <c r="BM18" s="57"/>
    </row>
    <row r="19" spans="1:65" x14ac:dyDescent="0.25">
      <c r="A19" s="79">
        <v>1</v>
      </c>
      <c r="B19" s="79">
        <f>C15</f>
        <v>7</v>
      </c>
      <c r="C19" s="79">
        <f>AL20</f>
        <v>7</v>
      </c>
      <c r="D19" s="79">
        <f>AL21</f>
        <v>0</v>
      </c>
      <c r="E19" s="79">
        <f>AL22</f>
        <v>10</v>
      </c>
      <c r="F19" s="79">
        <f>S23</f>
        <v>17</v>
      </c>
      <c r="G19" s="79">
        <f>S30</f>
        <v>51</v>
      </c>
      <c r="H19" s="57"/>
      <c r="I19" s="57"/>
      <c r="J19" s="57"/>
      <c r="K19" s="57"/>
      <c r="L19" s="57"/>
      <c r="M19" s="57"/>
      <c r="N19" s="57"/>
      <c r="O19" s="57"/>
      <c r="P19" s="57"/>
      <c r="Q19" s="57"/>
      <c r="R19" s="80"/>
      <c r="S19" s="81">
        <v>1</v>
      </c>
      <c r="T19" s="81">
        <v>2</v>
      </c>
      <c r="U19" s="81">
        <v>3</v>
      </c>
      <c r="V19" s="81">
        <v>4</v>
      </c>
      <c r="W19" s="81">
        <v>5</v>
      </c>
      <c r="X19" s="81">
        <v>6</v>
      </c>
      <c r="Y19" s="81">
        <v>7</v>
      </c>
      <c r="Z19" s="81">
        <v>8</v>
      </c>
      <c r="AA19" s="81">
        <v>9</v>
      </c>
      <c r="AB19" s="81">
        <v>10</v>
      </c>
      <c r="AC19" s="81">
        <v>11</v>
      </c>
      <c r="AD19" s="81">
        <v>12</v>
      </c>
      <c r="AE19" s="229" t="s">
        <v>124</v>
      </c>
      <c r="AF19" s="230"/>
      <c r="AG19" s="82" t="s">
        <v>108</v>
      </c>
      <c r="AH19" s="57"/>
      <c r="AI19" s="57"/>
      <c r="AJ19" s="57"/>
      <c r="AK19" s="83"/>
      <c r="AL19" s="84">
        <v>1</v>
      </c>
      <c r="AM19" s="84">
        <v>2</v>
      </c>
      <c r="AN19" s="84">
        <v>3</v>
      </c>
      <c r="AO19" s="84">
        <v>4</v>
      </c>
      <c r="AP19" s="84">
        <v>5</v>
      </c>
      <c r="AQ19" s="84">
        <v>6</v>
      </c>
      <c r="AR19" s="84">
        <v>7</v>
      </c>
      <c r="AS19" s="84">
        <v>8</v>
      </c>
      <c r="AT19" s="84">
        <v>9</v>
      </c>
      <c r="AU19" s="84">
        <v>10</v>
      </c>
      <c r="AV19" s="84">
        <v>11</v>
      </c>
      <c r="AW19" s="85">
        <v>12</v>
      </c>
      <c r="AX19" s="241" t="s">
        <v>124</v>
      </c>
      <c r="AY19" s="242"/>
      <c r="AZ19" s="86" t="s">
        <v>108</v>
      </c>
      <c r="BA19" s="57"/>
      <c r="BB19" s="57"/>
      <c r="BC19" s="57"/>
      <c r="BD19" s="57"/>
      <c r="BE19" s="57"/>
      <c r="BF19" s="57"/>
      <c r="BG19" s="57"/>
      <c r="BH19" s="57"/>
      <c r="BI19" s="57"/>
      <c r="BJ19" s="57"/>
      <c r="BK19" s="57"/>
      <c r="BL19" s="57"/>
      <c r="BM19" s="57"/>
    </row>
    <row r="20" spans="1:65" x14ac:dyDescent="0.25">
      <c r="A20" s="79">
        <v>2</v>
      </c>
      <c r="B20" s="79">
        <f>D15</f>
        <v>7</v>
      </c>
      <c r="C20" s="79">
        <f>AM20</f>
        <v>9</v>
      </c>
      <c r="D20" s="79">
        <f>AM21</f>
        <v>0</v>
      </c>
      <c r="E20" s="79">
        <f>AM22</f>
        <v>8</v>
      </c>
      <c r="F20" s="79">
        <f>T23</f>
        <v>17</v>
      </c>
      <c r="G20" s="79">
        <f>T30</f>
        <v>51</v>
      </c>
      <c r="H20" s="57"/>
      <c r="I20" s="57"/>
      <c r="J20" s="57"/>
      <c r="K20" s="57"/>
      <c r="L20" s="57"/>
      <c r="M20" s="57"/>
      <c r="N20" s="57"/>
      <c r="O20" s="57"/>
      <c r="P20" s="57"/>
      <c r="Q20" s="57"/>
      <c r="R20" s="71" t="s">
        <v>1</v>
      </c>
      <c r="S20" s="72">
        <f>SUMIFS($S$7:$S$14,$U$7:$U$14,$R$20)</f>
        <v>7</v>
      </c>
      <c r="T20" s="72">
        <f t="shared" ref="T20:T22" si="1">SUMIFS($W$7:$W$14,$Y$7:$Y$14,R20)</f>
        <v>9</v>
      </c>
      <c r="U20" s="72">
        <f t="shared" ref="U20:U22" si="2">SUMIFS($AA$7:$AA$14,$AC$7:$AC$14,R20)</f>
        <v>5</v>
      </c>
      <c r="V20" s="72">
        <f t="shared" ref="V20:V22" si="3">SUMIFS($AD$7:$AD$14,$AG$7:$AG$14,R20)</f>
        <v>2</v>
      </c>
      <c r="W20" s="72">
        <f t="shared" ref="W20:W22" si="4">SUMIFS($AI$7:$AI$14,$AK$7:$AK$14,R20)</f>
        <v>0</v>
      </c>
      <c r="X20" s="72">
        <f t="shared" ref="X20:X22" si="5">SUMIFS($AM$7:$AM$14,$AO$7:$AO$14,R20)</f>
        <v>0</v>
      </c>
      <c r="Y20" s="72">
        <f t="shared" ref="Y20:Y22" si="6">SUMIFS($AQ$7:$AQ$14,$AS$7:$AS$14,R20)</f>
        <v>0</v>
      </c>
      <c r="Z20" s="72">
        <f t="shared" ref="Z20:Z22" si="7">SUMIFS($AU$7:$AU$14,$AW$7:$AW$14,R20)</f>
        <v>2</v>
      </c>
      <c r="AA20" s="72">
        <f t="shared" ref="AA20:AA22" si="8">SUMIFS($AY$7:$AY$14,$BA$7:$BA$14,R20)</f>
        <v>0</v>
      </c>
      <c r="AB20" s="72">
        <f t="shared" ref="AB20:AB22" si="9">SUMIFS($BC$7:$BC$14,$BE$7:$BE$14,R20)</f>
        <v>0</v>
      </c>
      <c r="AC20" s="72">
        <f t="shared" ref="AC20:AC22" si="10">SUMIFS($BG$7:$BG$14,$BI$7:$BI$14,R20)</f>
        <v>0</v>
      </c>
      <c r="AD20" s="72">
        <f t="shared" ref="AD20:AD22" si="11">SUMIFS($BK$7:$BK$14,$BM$7:$BM$14,R20)</f>
        <v>0</v>
      </c>
      <c r="AE20" s="220">
        <f t="shared" ref="AE20:AE23" si="12">SUM(S20:AD20)</f>
        <v>25</v>
      </c>
      <c r="AF20" s="142"/>
      <c r="AG20" s="87">
        <f>AE20/SUM(AE20:AF22)</f>
        <v>0.17241379310344829</v>
      </c>
      <c r="AH20" s="57"/>
      <c r="AI20" s="57"/>
      <c r="AJ20" s="57"/>
      <c r="AK20" s="88" t="s">
        <v>1</v>
      </c>
      <c r="AL20" s="89">
        <f t="shared" ref="AL20:AL22" si="13">SUMIFS($R$7:$R$14,$U$7:$U$14,AK20)</f>
        <v>7</v>
      </c>
      <c r="AM20" s="89">
        <f t="shared" ref="AM20:AM22" si="14">SUMIFS($V$7:$V$14,$Y$7:$Y$14,AK20)</f>
        <v>9</v>
      </c>
      <c r="AN20" s="89">
        <f t="shared" ref="AN20:AN22" si="15">SUMIFS($Z$7:$Z$14,$AC$7:$AC$14,AK20)</f>
        <v>5</v>
      </c>
      <c r="AO20" s="89">
        <f t="shared" ref="AO20:AO22" si="16">SUMIFS($AD$7:$AD$14,$AG$7:$AG$14,AK20)</f>
        <v>2</v>
      </c>
      <c r="AP20" s="89">
        <f t="shared" ref="AP20:AP22" si="17">SUMIFS($AH$7:$AH$14,$AK$7:$AK$14,AK20)</f>
        <v>0</v>
      </c>
      <c r="AQ20" s="89">
        <f t="shared" ref="AQ20:AQ22" si="18">SUMIFS($AL$7:$AL$14,$AO$7:$AO$14,AK20)</f>
        <v>0</v>
      </c>
      <c r="AR20" s="89">
        <f t="shared" ref="AR20:AR22" si="19">SUMIFS($AP$7:$AP$14,$AS$7:$AS$14,AK20)</f>
        <v>0</v>
      </c>
      <c r="AS20" s="89">
        <f t="shared" ref="AS20:AS22" si="20">SUMIFS($AT$7:$AT$14,$AW$7:$AW$14,AK20)</f>
        <v>2</v>
      </c>
      <c r="AT20" s="89">
        <f t="shared" ref="AT20:AT22" si="21">SUMIFS($AX$7:$AX$14,$BA$7:$BA$14,AK20)</f>
        <v>0</v>
      </c>
      <c r="AU20" s="90">
        <f t="shared" ref="AU20:AU22" si="22">SUMIFS($BB$7:$BB$14,$BE$7:$BE$14,AK20)</f>
        <v>0</v>
      </c>
      <c r="AV20" s="90">
        <f t="shared" ref="AV20:AV22" si="23">SUMIFS($BF$7:$BF$14,$BI$7:$BI$14,AK20)</f>
        <v>0</v>
      </c>
      <c r="AW20" s="89">
        <f t="shared" ref="AW20:AW22" si="24">SUMIFS($BJ$7:$BJ$14,$BM$7:$BM$14,AK20)</f>
        <v>0</v>
      </c>
      <c r="AX20" s="231">
        <f t="shared" ref="AX20:AX23" si="25">SUM(AL20:AW20)</f>
        <v>25</v>
      </c>
      <c r="AY20" s="232"/>
      <c r="AZ20" s="91">
        <f t="shared" ref="AZ20:AZ22" si="26">AX20/SUM($AX$20:$AY$22)</f>
        <v>0.16556291390728478</v>
      </c>
      <c r="BA20" s="57"/>
      <c r="BB20" s="57"/>
      <c r="BC20" s="57"/>
      <c r="BD20" s="57"/>
      <c r="BE20" s="57"/>
      <c r="BF20" s="57"/>
      <c r="BG20" s="57"/>
      <c r="BH20" s="57"/>
      <c r="BI20" s="57"/>
      <c r="BJ20" s="57"/>
      <c r="BK20" s="57"/>
      <c r="BL20" s="57"/>
      <c r="BM20" s="57"/>
    </row>
    <row r="21" spans="1:65" ht="15.75" customHeight="1" x14ac:dyDescent="0.25">
      <c r="A21" s="79">
        <v>3</v>
      </c>
      <c r="B21" s="79">
        <f>E15</f>
        <v>6</v>
      </c>
      <c r="C21" s="79">
        <f>AN20</f>
        <v>5</v>
      </c>
      <c r="D21" s="79">
        <f>AN21</f>
        <v>0</v>
      </c>
      <c r="E21" s="79">
        <f>AN22</f>
        <v>12</v>
      </c>
      <c r="F21" s="79">
        <f>U23</f>
        <v>17</v>
      </c>
      <c r="G21" s="79">
        <f>U30</f>
        <v>51</v>
      </c>
      <c r="H21" s="57"/>
      <c r="I21" s="57"/>
      <c r="J21" s="57"/>
      <c r="K21" s="57"/>
      <c r="L21" s="57"/>
      <c r="M21" s="57"/>
      <c r="N21" s="57"/>
      <c r="O21" s="57"/>
      <c r="P21" s="57"/>
      <c r="Q21" s="57"/>
      <c r="R21" s="71" t="s">
        <v>4</v>
      </c>
      <c r="S21" s="72">
        <f>SUMIFS($S$7:$S$14,$U$7:$U$14,$R$21)</f>
        <v>0</v>
      </c>
      <c r="T21" s="72">
        <f t="shared" si="1"/>
        <v>0</v>
      </c>
      <c r="U21" s="72">
        <f t="shared" si="2"/>
        <v>0</v>
      </c>
      <c r="V21" s="72">
        <f t="shared" si="3"/>
        <v>0</v>
      </c>
      <c r="W21" s="72">
        <f t="shared" si="4"/>
        <v>0</v>
      </c>
      <c r="X21" s="72">
        <f t="shared" si="5"/>
        <v>0</v>
      </c>
      <c r="Y21" s="72">
        <f t="shared" si="6"/>
        <v>0</v>
      </c>
      <c r="Z21" s="72">
        <f t="shared" si="7"/>
        <v>0</v>
      </c>
      <c r="AA21" s="72">
        <f t="shared" si="8"/>
        <v>0</v>
      </c>
      <c r="AB21" s="72">
        <f t="shared" si="9"/>
        <v>0</v>
      </c>
      <c r="AC21" s="72">
        <f t="shared" si="10"/>
        <v>0</v>
      </c>
      <c r="AD21" s="72">
        <f t="shared" si="11"/>
        <v>0</v>
      </c>
      <c r="AE21" s="220">
        <f t="shared" si="12"/>
        <v>0</v>
      </c>
      <c r="AF21" s="142"/>
      <c r="AG21" s="87">
        <f>AE21/SUM(AE20:AF22)</f>
        <v>0</v>
      </c>
      <c r="AH21" s="57"/>
      <c r="AI21" s="57"/>
      <c r="AJ21" s="57"/>
      <c r="AK21" s="88" t="s">
        <v>4</v>
      </c>
      <c r="AL21" s="89">
        <f t="shared" si="13"/>
        <v>0</v>
      </c>
      <c r="AM21" s="89">
        <f t="shared" si="14"/>
        <v>0</v>
      </c>
      <c r="AN21" s="89">
        <f t="shared" si="15"/>
        <v>0</v>
      </c>
      <c r="AO21" s="89">
        <f t="shared" si="16"/>
        <v>0</v>
      </c>
      <c r="AP21" s="89">
        <f t="shared" si="17"/>
        <v>0</v>
      </c>
      <c r="AQ21" s="89">
        <f t="shared" si="18"/>
        <v>0</v>
      </c>
      <c r="AR21" s="89">
        <f t="shared" si="19"/>
        <v>0</v>
      </c>
      <c r="AS21" s="89">
        <f t="shared" si="20"/>
        <v>0</v>
      </c>
      <c r="AT21" s="89">
        <f t="shared" si="21"/>
        <v>0</v>
      </c>
      <c r="AU21" s="90">
        <f t="shared" si="22"/>
        <v>0</v>
      </c>
      <c r="AV21" s="90">
        <f t="shared" si="23"/>
        <v>0</v>
      </c>
      <c r="AW21" s="89">
        <f t="shared" si="24"/>
        <v>0</v>
      </c>
      <c r="AX21" s="231">
        <f t="shared" si="25"/>
        <v>0</v>
      </c>
      <c r="AY21" s="232"/>
      <c r="AZ21" s="91">
        <f t="shared" si="26"/>
        <v>0</v>
      </c>
      <c r="BA21" s="57"/>
      <c r="BB21" s="57"/>
      <c r="BC21" s="57"/>
      <c r="BD21" s="57"/>
      <c r="BE21" s="57"/>
      <c r="BF21" s="57"/>
      <c r="BG21" s="57"/>
      <c r="BH21" s="57"/>
      <c r="BI21" s="57"/>
      <c r="BJ21" s="57"/>
      <c r="BK21" s="57"/>
      <c r="BL21" s="57"/>
      <c r="BM21" s="57"/>
    </row>
    <row r="22" spans="1:65" ht="15.75" customHeight="1" x14ac:dyDescent="0.25">
      <c r="A22" s="79">
        <v>4</v>
      </c>
      <c r="B22" s="79">
        <f>F15</f>
        <v>5</v>
      </c>
      <c r="C22" s="79">
        <f>AO20</f>
        <v>2</v>
      </c>
      <c r="D22" s="79">
        <f>AO21</f>
        <v>0</v>
      </c>
      <c r="E22" s="79">
        <f>AO22</f>
        <v>16</v>
      </c>
      <c r="F22" s="79">
        <f>V23</f>
        <v>18</v>
      </c>
      <c r="G22" s="79">
        <f>V30</f>
        <v>54</v>
      </c>
      <c r="H22" s="57"/>
      <c r="I22" s="57"/>
      <c r="J22" s="57"/>
      <c r="K22" s="57"/>
      <c r="L22" s="57"/>
      <c r="M22" s="57"/>
      <c r="N22" s="57"/>
      <c r="O22" s="57"/>
      <c r="P22" s="57"/>
      <c r="Q22" s="57"/>
      <c r="R22" s="75" t="s">
        <v>7</v>
      </c>
      <c r="S22" s="76">
        <f>SUMIFS($S$7:$S$14,$U$7:$U$14,$R$22)</f>
        <v>10</v>
      </c>
      <c r="T22" s="76">
        <f t="shared" si="1"/>
        <v>8</v>
      </c>
      <c r="U22" s="76">
        <f t="shared" si="2"/>
        <v>12</v>
      </c>
      <c r="V22" s="72">
        <f t="shared" si="3"/>
        <v>16</v>
      </c>
      <c r="W22" s="76">
        <f t="shared" si="4"/>
        <v>18</v>
      </c>
      <c r="X22" s="76">
        <f t="shared" si="5"/>
        <v>18</v>
      </c>
      <c r="Y22" s="76">
        <f t="shared" si="6"/>
        <v>16</v>
      </c>
      <c r="Z22" s="76">
        <f t="shared" si="7"/>
        <v>12</v>
      </c>
      <c r="AA22" s="76">
        <f t="shared" si="8"/>
        <v>10</v>
      </c>
      <c r="AB22" s="76">
        <f t="shared" si="9"/>
        <v>0</v>
      </c>
      <c r="AC22" s="76">
        <f t="shared" si="10"/>
        <v>0</v>
      </c>
      <c r="AD22" s="76">
        <f t="shared" si="11"/>
        <v>0</v>
      </c>
      <c r="AE22" s="221">
        <f t="shared" si="12"/>
        <v>120</v>
      </c>
      <c r="AF22" s="222"/>
      <c r="AG22" s="92">
        <f>AE22/SUM(AE20:AF22)</f>
        <v>0.82758620689655171</v>
      </c>
      <c r="AH22" s="57"/>
      <c r="AI22" s="57"/>
      <c r="AJ22" s="57"/>
      <c r="AK22" s="93" t="s">
        <v>7</v>
      </c>
      <c r="AL22" s="94">
        <f t="shared" si="13"/>
        <v>10</v>
      </c>
      <c r="AM22" s="94">
        <f t="shared" si="14"/>
        <v>8</v>
      </c>
      <c r="AN22" s="94">
        <f t="shared" si="15"/>
        <v>12</v>
      </c>
      <c r="AO22" s="94">
        <f t="shared" si="16"/>
        <v>16</v>
      </c>
      <c r="AP22" s="94">
        <f t="shared" si="17"/>
        <v>18</v>
      </c>
      <c r="AQ22" s="94">
        <f t="shared" si="18"/>
        <v>18</v>
      </c>
      <c r="AR22" s="94">
        <f t="shared" si="19"/>
        <v>16</v>
      </c>
      <c r="AS22" s="94">
        <f t="shared" si="20"/>
        <v>13</v>
      </c>
      <c r="AT22" s="94">
        <f t="shared" si="21"/>
        <v>15</v>
      </c>
      <c r="AU22" s="95">
        <f t="shared" si="22"/>
        <v>0</v>
      </c>
      <c r="AV22" s="95">
        <f t="shared" si="23"/>
        <v>0</v>
      </c>
      <c r="AW22" s="94">
        <f t="shared" si="24"/>
        <v>0</v>
      </c>
      <c r="AX22" s="233">
        <f t="shared" si="25"/>
        <v>126</v>
      </c>
      <c r="AY22" s="234"/>
      <c r="AZ22" s="96">
        <f t="shared" si="26"/>
        <v>0.83443708609271527</v>
      </c>
      <c r="BA22" s="57"/>
      <c r="BB22" s="57"/>
      <c r="BC22" s="57"/>
      <c r="BD22" s="57"/>
      <c r="BE22" s="57"/>
      <c r="BF22" s="57"/>
      <c r="BG22" s="57"/>
      <c r="BH22" s="57"/>
      <c r="BI22" s="57"/>
      <c r="BJ22" s="57"/>
      <c r="BK22" s="57"/>
      <c r="BL22" s="57"/>
      <c r="BM22" s="57"/>
    </row>
    <row r="23" spans="1:65" ht="15.75" customHeight="1" x14ac:dyDescent="0.25">
      <c r="A23" s="79">
        <v>5</v>
      </c>
      <c r="B23" s="79">
        <f>G15</f>
        <v>6</v>
      </c>
      <c r="C23" s="79">
        <f>AP20</f>
        <v>0</v>
      </c>
      <c r="D23" s="79">
        <f>AP21</f>
        <v>0</v>
      </c>
      <c r="E23" s="79">
        <f>AP22</f>
        <v>18</v>
      </c>
      <c r="F23" s="79">
        <f>W23</f>
        <v>18</v>
      </c>
      <c r="G23" s="79">
        <f>W30</f>
        <v>54</v>
      </c>
      <c r="H23" s="57"/>
      <c r="I23" s="57"/>
      <c r="J23" s="57"/>
      <c r="K23" s="57"/>
      <c r="L23" s="57"/>
      <c r="M23" s="57"/>
      <c r="N23" s="57"/>
      <c r="O23" s="57"/>
      <c r="P23" s="57"/>
      <c r="Q23" s="223" t="s">
        <v>133</v>
      </c>
      <c r="R23" s="178"/>
      <c r="S23" s="97">
        <f t="shared" ref="S23:AD23" si="27">SUM(S20:S22)</f>
        <v>17</v>
      </c>
      <c r="T23" s="97">
        <f t="shared" si="27"/>
        <v>17</v>
      </c>
      <c r="U23" s="98">
        <f t="shared" si="27"/>
        <v>17</v>
      </c>
      <c r="V23" s="98">
        <f t="shared" si="27"/>
        <v>18</v>
      </c>
      <c r="W23" s="98">
        <f t="shared" si="27"/>
        <v>18</v>
      </c>
      <c r="X23" s="98">
        <f t="shared" si="27"/>
        <v>18</v>
      </c>
      <c r="Y23" s="98">
        <f t="shared" si="27"/>
        <v>16</v>
      </c>
      <c r="Z23" s="98">
        <f t="shared" si="27"/>
        <v>14</v>
      </c>
      <c r="AA23" s="98">
        <f t="shared" si="27"/>
        <v>10</v>
      </c>
      <c r="AB23" s="98">
        <f t="shared" si="27"/>
        <v>0</v>
      </c>
      <c r="AC23" s="98">
        <f t="shared" si="27"/>
        <v>0</v>
      </c>
      <c r="AD23" s="98">
        <f t="shared" si="27"/>
        <v>0</v>
      </c>
      <c r="AE23" s="224">
        <f t="shared" si="12"/>
        <v>145</v>
      </c>
      <c r="AF23" s="136"/>
      <c r="AG23" s="99">
        <f>SUM(AG20:AG22)</f>
        <v>1</v>
      </c>
      <c r="AH23" s="57"/>
      <c r="AI23" s="57"/>
      <c r="AJ23" s="235" t="s">
        <v>133</v>
      </c>
      <c r="AK23" s="236"/>
      <c r="AL23" s="100">
        <f t="shared" ref="AL23:AW23" si="28">SUM(AL20:AL22)</f>
        <v>17</v>
      </c>
      <c r="AM23" s="100">
        <f t="shared" si="28"/>
        <v>17</v>
      </c>
      <c r="AN23" s="100">
        <f t="shared" si="28"/>
        <v>17</v>
      </c>
      <c r="AO23" s="100">
        <f t="shared" si="28"/>
        <v>18</v>
      </c>
      <c r="AP23" s="100">
        <f t="shared" si="28"/>
        <v>18</v>
      </c>
      <c r="AQ23" s="100">
        <f t="shared" si="28"/>
        <v>18</v>
      </c>
      <c r="AR23" s="100">
        <f t="shared" si="28"/>
        <v>16</v>
      </c>
      <c r="AS23" s="100">
        <f t="shared" si="28"/>
        <v>15</v>
      </c>
      <c r="AT23" s="100">
        <f t="shared" si="28"/>
        <v>15</v>
      </c>
      <c r="AU23" s="101">
        <f t="shared" si="28"/>
        <v>0</v>
      </c>
      <c r="AV23" s="101">
        <f t="shared" si="28"/>
        <v>0</v>
      </c>
      <c r="AW23" s="101">
        <f t="shared" si="28"/>
        <v>0</v>
      </c>
      <c r="AX23" s="237">
        <f t="shared" si="25"/>
        <v>151</v>
      </c>
      <c r="AY23" s="236"/>
      <c r="AZ23" s="102">
        <f>SUM(AZ20:AZ22)</f>
        <v>1</v>
      </c>
      <c r="BA23" s="57"/>
      <c r="BB23" s="57"/>
      <c r="BC23" s="57"/>
      <c r="BD23" s="57"/>
      <c r="BE23" s="57"/>
      <c r="BF23" s="57"/>
      <c r="BG23" s="57"/>
      <c r="BH23" s="57"/>
      <c r="BI23" s="57"/>
      <c r="BJ23" s="57"/>
      <c r="BK23" s="57"/>
      <c r="BL23" s="57"/>
      <c r="BM23" s="57"/>
    </row>
    <row r="24" spans="1:65" ht="15.75" customHeight="1" x14ac:dyDescent="0.25">
      <c r="A24" s="79">
        <v>6</v>
      </c>
      <c r="B24" s="79">
        <f>H15</f>
        <v>6</v>
      </c>
      <c r="C24" s="79">
        <f>AQ20</f>
        <v>0</v>
      </c>
      <c r="D24" s="79">
        <f>AQ21</f>
        <v>0</v>
      </c>
      <c r="E24" s="79">
        <f>AQ22</f>
        <v>18</v>
      </c>
      <c r="F24" s="79">
        <f>X23</f>
        <v>18</v>
      </c>
      <c r="G24" s="79">
        <f>X30</f>
        <v>54</v>
      </c>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row>
    <row r="25" spans="1:65" ht="15.75" customHeight="1" x14ac:dyDescent="0.25">
      <c r="A25" s="79">
        <v>7</v>
      </c>
      <c r="B25" s="79">
        <f>I15</f>
        <v>6</v>
      </c>
      <c r="C25" s="79">
        <f>AR20</f>
        <v>0</v>
      </c>
      <c r="D25" s="79">
        <f>AR21</f>
        <v>0</v>
      </c>
      <c r="E25" s="79">
        <f>AR22</f>
        <v>16</v>
      </c>
      <c r="F25" s="79">
        <f>Y23</f>
        <v>16</v>
      </c>
      <c r="G25" s="57">
        <f>Y30</f>
        <v>48</v>
      </c>
      <c r="H25" s="57"/>
      <c r="I25" s="57"/>
      <c r="J25" s="57"/>
      <c r="K25" s="57"/>
      <c r="L25" s="57"/>
      <c r="M25" s="57"/>
      <c r="N25" s="57"/>
      <c r="O25" s="57"/>
      <c r="P25" s="57"/>
      <c r="Q25" s="57"/>
      <c r="R25" s="252" t="s">
        <v>134</v>
      </c>
      <c r="S25" s="253"/>
      <c r="T25" s="253"/>
      <c r="U25" s="253"/>
      <c r="V25" s="253"/>
      <c r="W25" s="253"/>
      <c r="X25" s="253"/>
      <c r="Y25" s="253"/>
      <c r="Z25" s="253"/>
      <c r="AA25" s="253"/>
      <c r="AB25" s="253"/>
      <c r="AC25" s="253"/>
      <c r="AD25" s="253"/>
      <c r="AE25" s="253"/>
      <c r="AF25" s="253"/>
      <c r="AG25" s="254"/>
      <c r="AH25" s="57"/>
      <c r="AI25" s="57"/>
      <c r="AJ25" s="219"/>
      <c r="AK25" s="127"/>
      <c r="AL25" s="219"/>
      <c r="AM25" s="127"/>
      <c r="AN25" s="219"/>
      <c r="AO25" s="127"/>
      <c r="AP25" s="219"/>
      <c r="AQ25" s="127"/>
      <c r="AR25" s="219"/>
      <c r="AS25" s="127"/>
      <c r="AT25" s="219"/>
      <c r="AU25" s="127"/>
      <c r="AV25" s="219"/>
      <c r="AW25" s="127"/>
      <c r="AX25" s="219"/>
      <c r="AY25" s="127"/>
      <c r="AZ25" s="219"/>
      <c r="BA25" s="127"/>
      <c r="BB25" s="219"/>
      <c r="BC25" s="127"/>
      <c r="BD25" s="219"/>
      <c r="BE25" s="127"/>
      <c r="BF25" s="219"/>
      <c r="BG25" s="127"/>
      <c r="BH25" s="57"/>
      <c r="BI25" s="57"/>
      <c r="BJ25" s="57"/>
      <c r="BK25" s="57"/>
      <c r="BL25" s="57"/>
      <c r="BM25" s="57"/>
    </row>
    <row r="26" spans="1:65" ht="15.75" customHeight="1" x14ac:dyDescent="0.25">
      <c r="A26" s="79">
        <v>8</v>
      </c>
      <c r="B26" s="79">
        <f>J15</f>
        <v>6</v>
      </c>
      <c r="C26" s="79">
        <f>Datos!AS20</f>
        <v>2</v>
      </c>
      <c r="D26" s="79">
        <f>AS21</f>
        <v>0</v>
      </c>
      <c r="E26" s="79">
        <f>AS22</f>
        <v>13</v>
      </c>
      <c r="F26" s="79">
        <f>Z23</f>
        <v>14</v>
      </c>
      <c r="G26" s="57">
        <f>Z30</f>
        <v>46</v>
      </c>
      <c r="H26" s="57"/>
      <c r="I26" s="57"/>
      <c r="J26" s="57"/>
      <c r="K26" s="57"/>
      <c r="L26" s="57"/>
      <c r="M26" s="57"/>
      <c r="N26" s="57"/>
      <c r="O26" s="57"/>
      <c r="P26" s="57"/>
      <c r="Q26" s="57"/>
      <c r="R26" s="103"/>
      <c r="S26" s="104">
        <v>1</v>
      </c>
      <c r="T26" s="104">
        <v>2</v>
      </c>
      <c r="U26" s="104">
        <v>3</v>
      </c>
      <c r="V26" s="104">
        <v>4</v>
      </c>
      <c r="W26" s="104">
        <v>5</v>
      </c>
      <c r="X26" s="104">
        <v>6</v>
      </c>
      <c r="Y26" s="104">
        <v>7</v>
      </c>
      <c r="Z26" s="104">
        <v>8</v>
      </c>
      <c r="AA26" s="104">
        <v>9</v>
      </c>
      <c r="AB26" s="104">
        <v>10</v>
      </c>
      <c r="AC26" s="104">
        <v>11</v>
      </c>
      <c r="AD26" s="104">
        <v>12</v>
      </c>
      <c r="AE26" s="255" t="s">
        <v>124</v>
      </c>
      <c r="AF26" s="256"/>
      <c r="AG26" s="105" t="s">
        <v>108</v>
      </c>
      <c r="AH26" s="57"/>
      <c r="AI26" s="57"/>
      <c r="AJ26" s="259">
        <v>1</v>
      </c>
      <c r="AK26" s="230"/>
      <c r="AL26" s="229">
        <v>2</v>
      </c>
      <c r="AM26" s="230"/>
      <c r="AN26" s="229">
        <v>3</v>
      </c>
      <c r="AO26" s="230"/>
      <c r="AP26" s="229">
        <v>4</v>
      </c>
      <c r="AQ26" s="230"/>
      <c r="AR26" s="229">
        <v>5</v>
      </c>
      <c r="AS26" s="230"/>
      <c r="AT26" s="229">
        <v>6</v>
      </c>
      <c r="AU26" s="230"/>
      <c r="AV26" s="229">
        <v>7</v>
      </c>
      <c r="AW26" s="230"/>
      <c r="AX26" s="229">
        <v>8</v>
      </c>
      <c r="AY26" s="230"/>
      <c r="AZ26" s="229">
        <v>9</v>
      </c>
      <c r="BA26" s="230"/>
      <c r="BB26" s="229">
        <v>10</v>
      </c>
      <c r="BC26" s="230"/>
      <c r="BD26" s="229">
        <v>11</v>
      </c>
      <c r="BE26" s="230"/>
      <c r="BF26" s="229">
        <v>12</v>
      </c>
      <c r="BG26" s="249"/>
      <c r="BH26" s="57"/>
      <c r="BI26" s="57"/>
      <c r="BJ26" s="57"/>
      <c r="BK26" s="57"/>
      <c r="BL26" s="57"/>
      <c r="BM26" s="57"/>
    </row>
    <row r="27" spans="1:65" ht="15.75" customHeight="1" x14ac:dyDescent="0.25">
      <c r="A27" s="79">
        <v>9</v>
      </c>
      <c r="B27" s="79">
        <f>K15</f>
        <v>4</v>
      </c>
      <c r="C27" s="79">
        <f>AT20</f>
        <v>0</v>
      </c>
      <c r="D27" s="79">
        <f>AT21</f>
        <v>0</v>
      </c>
      <c r="E27" s="79">
        <f>AT22</f>
        <v>15</v>
      </c>
      <c r="F27" s="79">
        <f>AA23</f>
        <v>10</v>
      </c>
      <c r="G27" s="57">
        <f>AA30</f>
        <v>29</v>
      </c>
      <c r="H27" s="57"/>
      <c r="I27" s="57"/>
      <c r="J27" s="57"/>
      <c r="K27" s="57"/>
      <c r="L27" s="57"/>
      <c r="M27" s="57"/>
      <c r="N27" s="57"/>
      <c r="O27" s="57"/>
      <c r="P27" s="57"/>
      <c r="Q27" s="57"/>
      <c r="R27" s="88" t="s">
        <v>1</v>
      </c>
      <c r="S27" s="89">
        <f t="shared" ref="S27:S29" si="29">SUMIFS($T$7:$T$14,$U$7:$U$14,R27)</f>
        <v>21</v>
      </c>
      <c r="T27" s="89">
        <f t="shared" ref="T27:T29" si="30">SUMIFS($X$7:$X$14,$Y$7:$Y$14,R27)</f>
        <v>27</v>
      </c>
      <c r="U27" s="89">
        <f t="shared" ref="U27:U29" si="31">SUMIFS($AB$7:$AB$14,$AC$7:$AC$14,R27)</f>
        <v>15</v>
      </c>
      <c r="V27" s="89">
        <f t="shared" ref="V27:V29" si="32">SUMIFS($AF$7:$AF$14,$AG$7:$AG$14,R27)</f>
        <v>6</v>
      </c>
      <c r="W27" s="89">
        <f>SUMIFS($AJ$7:$AJ$14,AK7:AK14,R27)</f>
        <v>0</v>
      </c>
      <c r="X27" s="89">
        <f t="shared" ref="X27:X29" si="33">SUMIFS($AN$7:$AN$14,$AO$7:$AO$14,R27)</f>
        <v>0</v>
      </c>
      <c r="Y27" s="89">
        <f t="shared" ref="Y27:Y29" si="34">SUMIFS($AR$7:$AR$14,$AS$7:$AS$14,R27)</f>
        <v>0</v>
      </c>
      <c r="Z27" s="89">
        <f t="shared" ref="Z27:Z29" si="35">SUMIFS($AV$7:$AV$14,$AW$7:$AW$14,R27)</f>
        <v>6</v>
      </c>
      <c r="AA27" s="89">
        <f t="shared" ref="AA27:AA29" si="36">SUMIFS($AZ$7:$AZ$14,$BA$7:$BA$14,R27)</f>
        <v>0</v>
      </c>
      <c r="AB27" s="89">
        <f t="shared" ref="AB27:AB29" si="37">SUMIFS($BD$7:$BD$14,$BE$7:$BE$14,R27)</f>
        <v>0</v>
      </c>
      <c r="AC27" s="89">
        <f t="shared" ref="AC27:AC29" si="38">SUMIFS($BH$7:$BH$14,$BI$7:$BI$14,R27)</f>
        <v>0</v>
      </c>
      <c r="AD27" s="89">
        <f t="shared" ref="AD27:AD29" si="39">SUMIFS($BL$7:$BL$14,$BM$7:$BM$14,R27)</f>
        <v>0</v>
      </c>
      <c r="AE27" s="231">
        <f t="shared" ref="AE27:AE30" si="40">SUM(S27:AD27)</f>
        <v>75</v>
      </c>
      <c r="AF27" s="232"/>
      <c r="AG27" s="91">
        <f>AE27/SUM(AE27:AF29)</f>
        <v>0.17123287671232876</v>
      </c>
      <c r="AH27" s="57"/>
      <c r="AI27" s="57"/>
      <c r="AJ27" s="71">
        <f t="shared" ref="AJ27:AJ34" si="41">R7</f>
        <v>2</v>
      </c>
      <c r="AK27" s="72" t="str">
        <f>Formato!E15</f>
        <v>O</v>
      </c>
      <c r="AL27" s="72">
        <f t="shared" ref="AL27:AL34" si="42">V7</f>
        <v>2</v>
      </c>
      <c r="AM27" s="72" t="str">
        <f>Formato!J15</f>
        <v>O</v>
      </c>
      <c r="AN27" s="72">
        <f t="shared" ref="AN27:AN34" si="43">Z7</f>
        <v>3</v>
      </c>
      <c r="AO27" s="72" t="str">
        <f>Formato!O15</f>
        <v>O</v>
      </c>
      <c r="AP27" s="72">
        <f t="shared" ref="AP27:AP34" si="44">AD7</f>
        <v>4</v>
      </c>
      <c r="AQ27" s="72" t="str">
        <f>Formato!T15</f>
        <v>O</v>
      </c>
      <c r="AR27" s="72">
        <f t="shared" ref="AR27:AR34" si="45">AH7</f>
        <v>4</v>
      </c>
      <c r="AS27" s="72" t="str">
        <f>Formato!Y15</f>
        <v>O</v>
      </c>
      <c r="AT27" s="72">
        <f t="shared" ref="AT27:AT34" si="46">AL7</f>
        <v>3</v>
      </c>
      <c r="AU27" s="72" t="str">
        <f>Formato!AD15</f>
        <v>O</v>
      </c>
      <c r="AV27" s="72">
        <f t="shared" ref="AV27:AV34" si="47">AP7</f>
        <v>2</v>
      </c>
      <c r="AW27" s="72" t="str">
        <f>Formato!AI15</f>
        <v>O</v>
      </c>
      <c r="AX27" s="72">
        <f t="shared" ref="AX27:AX34" si="48">AT7</f>
        <v>2</v>
      </c>
      <c r="AY27" s="72" t="str">
        <f>Formato!AN15</f>
        <v>O</v>
      </c>
      <c r="AZ27" s="72">
        <f t="shared" ref="AZ27:AZ34" si="49">AX7</f>
        <v>6</v>
      </c>
      <c r="BA27" s="72" t="str">
        <f>Formato!AS15</f>
        <v>O</v>
      </c>
      <c r="BB27" s="72">
        <f t="shared" ref="BB27:BB34" si="50">BB7</f>
        <v>0</v>
      </c>
      <c r="BC27" s="72">
        <f>Formato!AX15</f>
        <v>0</v>
      </c>
      <c r="BD27" s="72">
        <f t="shared" ref="BD27:BD34" si="51">BF7</f>
        <v>0</v>
      </c>
      <c r="BE27" s="72">
        <f>Formato!BC15</f>
        <v>0</v>
      </c>
      <c r="BF27" s="72">
        <f t="shared" ref="BF27:BF34" si="52">BJ7</f>
        <v>0</v>
      </c>
      <c r="BG27" s="73">
        <f>Formato!BH15</f>
        <v>0</v>
      </c>
      <c r="BH27" s="57"/>
      <c r="BI27" s="57"/>
      <c r="BJ27" s="57"/>
      <c r="BK27" s="57"/>
      <c r="BL27" s="57"/>
      <c r="BM27" s="57"/>
    </row>
    <row r="28" spans="1:65" ht="15.75" customHeight="1" x14ac:dyDescent="0.25">
      <c r="A28" s="79">
        <v>10</v>
      </c>
      <c r="B28" s="57">
        <f>L15</f>
        <v>0</v>
      </c>
      <c r="C28" s="57">
        <f>AU20</f>
        <v>0</v>
      </c>
      <c r="D28" s="57">
        <f>AU21</f>
        <v>0</v>
      </c>
      <c r="E28" s="57">
        <f>AU22</f>
        <v>0</v>
      </c>
      <c r="F28" s="57">
        <f>AB23</f>
        <v>0</v>
      </c>
      <c r="G28" s="57">
        <f>AB30</f>
        <v>0</v>
      </c>
      <c r="H28" s="57"/>
      <c r="I28" s="57"/>
      <c r="J28" s="57"/>
      <c r="K28" s="57"/>
      <c r="L28" s="57"/>
      <c r="M28" s="57"/>
      <c r="N28" s="57"/>
      <c r="O28" s="57"/>
      <c r="P28" s="57"/>
      <c r="Q28" s="57"/>
      <c r="R28" s="88" t="s">
        <v>4</v>
      </c>
      <c r="S28" s="89">
        <f t="shared" si="29"/>
        <v>0</v>
      </c>
      <c r="T28" s="89">
        <f t="shared" si="30"/>
        <v>0</v>
      </c>
      <c r="U28" s="89">
        <f t="shared" si="31"/>
        <v>0</v>
      </c>
      <c r="V28" s="89">
        <f t="shared" si="32"/>
        <v>0</v>
      </c>
      <c r="W28" s="89">
        <f>SUMIFS($AJ$7:$AJ$14,AK7:AK14,R28)</f>
        <v>0</v>
      </c>
      <c r="X28" s="89">
        <f t="shared" si="33"/>
        <v>0</v>
      </c>
      <c r="Y28" s="89">
        <f t="shared" si="34"/>
        <v>0</v>
      </c>
      <c r="Z28" s="89">
        <f t="shared" si="35"/>
        <v>0</v>
      </c>
      <c r="AA28" s="89">
        <f t="shared" si="36"/>
        <v>0</v>
      </c>
      <c r="AB28" s="89">
        <f t="shared" si="37"/>
        <v>0</v>
      </c>
      <c r="AC28" s="89">
        <f t="shared" si="38"/>
        <v>0</v>
      </c>
      <c r="AD28" s="89">
        <f t="shared" si="39"/>
        <v>0</v>
      </c>
      <c r="AE28" s="231">
        <f t="shared" si="40"/>
        <v>0</v>
      </c>
      <c r="AF28" s="232"/>
      <c r="AG28" s="106">
        <f>AE28/SUM(AE27:AF29)</f>
        <v>0</v>
      </c>
      <c r="AH28" s="57"/>
      <c r="AI28" s="57"/>
      <c r="AJ28" s="71">
        <f t="shared" si="41"/>
        <v>3</v>
      </c>
      <c r="AK28" s="72" t="str">
        <f>Formato!E18</f>
        <v>O</v>
      </c>
      <c r="AL28" s="72">
        <f t="shared" si="42"/>
        <v>3</v>
      </c>
      <c r="AM28" s="72" t="str">
        <f>Formato!J18</f>
        <v>O</v>
      </c>
      <c r="AN28" s="72">
        <f t="shared" si="43"/>
        <v>3</v>
      </c>
      <c r="AO28" s="72" t="str">
        <f>Formato!O18</f>
        <v>O</v>
      </c>
      <c r="AP28" s="72">
        <f t="shared" si="44"/>
        <v>3</v>
      </c>
      <c r="AQ28" s="72" t="str">
        <f>Formato!T18</f>
        <v>O</v>
      </c>
      <c r="AR28" s="72">
        <f t="shared" si="45"/>
        <v>3</v>
      </c>
      <c r="AS28" s="72" t="str">
        <f>Formato!Y18</f>
        <v>O</v>
      </c>
      <c r="AT28" s="72">
        <f t="shared" si="46"/>
        <v>3</v>
      </c>
      <c r="AU28" s="72" t="str">
        <f>Formato!AD18</f>
        <v>O</v>
      </c>
      <c r="AV28" s="72">
        <f t="shared" si="47"/>
        <v>3</v>
      </c>
      <c r="AW28" s="72" t="str">
        <f>Formato!AI18</f>
        <v>E</v>
      </c>
      <c r="AX28" s="72">
        <f t="shared" si="48"/>
        <v>3</v>
      </c>
      <c r="AY28" s="72" t="str">
        <f>Formato!AN18</f>
        <v>E</v>
      </c>
      <c r="AZ28" s="72">
        <f t="shared" si="49"/>
        <v>3</v>
      </c>
      <c r="BA28" s="72" t="str">
        <f>Formato!AS18</f>
        <v>E</v>
      </c>
      <c r="BB28" s="72">
        <f t="shared" si="50"/>
        <v>0</v>
      </c>
      <c r="BC28" s="72">
        <f>Formato!AX18</f>
        <v>0</v>
      </c>
      <c r="BD28" s="72">
        <f t="shared" si="51"/>
        <v>0</v>
      </c>
      <c r="BE28" s="72">
        <f>Formato!BC18</f>
        <v>0</v>
      </c>
      <c r="BF28" s="72">
        <f t="shared" si="52"/>
        <v>0</v>
      </c>
      <c r="BG28" s="73">
        <f>Formato!BH18</f>
        <v>0</v>
      </c>
      <c r="BH28" s="57"/>
      <c r="BI28" s="57"/>
      <c r="BJ28" s="57"/>
      <c r="BK28" s="57"/>
      <c r="BL28" s="57"/>
      <c r="BM28" s="57"/>
    </row>
    <row r="29" spans="1:65" ht="15.75" customHeight="1" x14ac:dyDescent="0.25">
      <c r="A29" s="79">
        <v>11</v>
      </c>
      <c r="B29" s="57">
        <f>M15</f>
        <v>0</v>
      </c>
      <c r="C29" s="57">
        <f>AV20</f>
        <v>0</v>
      </c>
      <c r="D29" s="57">
        <f>AV21</f>
        <v>0</v>
      </c>
      <c r="E29" s="57">
        <f>AC22</f>
        <v>0</v>
      </c>
      <c r="F29" s="57">
        <f>AC23</f>
        <v>0</v>
      </c>
      <c r="G29" s="57">
        <f>AC30</f>
        <v>0</v>
      </c>
      <c r="H29" s="57"/>
      <c r="I29" s="57"/>
      <c r="J29" s="57"/>
      <c r="K29" s="57"/>
      <c r="L29" s="57"/>
      <c r="M29" s="57"/>
      <c r="N29" s="57"/>
      <c r="O29" s="57"/>
      <c r="P29" s="57"/>
      <c r="Q29" s="57"/>
      <c r="R29" s="93" t="s">
        <v>7</v>
      </c>
      <c r="S29" s="94">
        <f t="shared" si="29"/>
        <v>30</v>
      </c>
      <c r="T29" s="94">
        <f t="shared" si="30"/>
        <v>24</v>
      </c>
      <c r="U29" s="94">
        <f t="shared" si="31"/>
        <v>36</v>
      </c>
      <c r="V29" s="94">
        <f t="shared" si="32"/>
        <v>48</v>
      </c>
      <c r="W29" s="94">
        <f>SUMIFS($AJ$7:$AJ$14,AK7:AK14,R29)</f>
        <v>54</v>
      </c>
      <c r="X29" s="94">
        <f t="shared" si="33"/>
        <v>54</v>
      </c>
      <c r="Y29" s="94">
        <f t="shared" si="34"/>
        <v>48</v>
      </c>
      <c r="Z29" s="94">
        <f t="shared" si="35"/>
        <v>40</v>
      </c>
      <c r="AA29" s="94">
        <f t="shared" si="36"/>
        <v>29</v>
      </c>
      <c r="AB29" s="94">
        <f t="shared" si="37"/>
        <v>0</v>
      </c>
      <c r="AC29" s="94">
        <f t="shared" si="38"/>
        <v>0</v>
      </c>
      <c r="AD29" s="94">
        <f t="shared" si="39"/>
        <v>0</v>
      </c>
      <c r="AE29" s="233">
        <f t="shared" si="40"/>
        <v>363</v>
      </c>
      <c r="AF29" s="234"/>
      <c r="AG29" s="96">
        <f>AE29/SUM(AE27:AF29)</f>
        <v>0.82876712328767121</v>
      </c>
      <c r="AH29" s="57"/>
      <c r="AI29" s="57"/>
      <c r="AJ29" s="71">
        <f t="shared" si="41"/>
        <v>3</v>
      </c>
      <c r="AK29" s="72" t="str">
        <f>Formato!E21</f>
        <v>O</v>
      </c>
      <c r="AL29" s="72">
        <f t="shared" si="42"/>
        <v>3</v>
      </c>
      <c r="AM29" s="72" t="str">
        <f>Formato!J21</f>
        <v>O</v>
      </c>
      <c r="AN29" s="72">
        <f t="shared" si="43"/>
        <v>3</v>
      </c>
      <c r="AO29" s="72" t="str">
        <f>Formato!O21</f>
        <v>O</v>
      </c>
      <c r="AP29" s="72">
        <f t="shared" si="44"/>
        <v>3</v>
      </c>
      <c r="AQ29" s="72" t="str">
        <f>Formato!T21</f>
        <v>O</v>
      </c>
      <c r="AR29" s="72">
        <f t="shared" si="45"/>
        <v>3</v>
      </c>
      <c r="AS29" s="72" t="str">
        <f>Formato!Y21</f>
        <v>O</v>
      </c>
      <c r="AT29" s="72">
        <f t="shared" si="46"/>
        <v>3</v>
      </c>
      <c r="AU29" s="72" t="str">
        <f>Formato!AD21</f>
        <v>O</v>
      </c>
      <c r="AV29" s="72">
        <f t="shared" si="47"/>
        <v>2</v>
      </c>
      <c r="AW29" s="72" t="str">
        <f>Formato!AI21</f>
        <v>O</v>
      </c>
      <c r="AX29" s="72">
        <f t="shared" si="48"/>
        <v>3</v>
      </c>
      <c r="AY29" s="72" t="str">
        <f>Formato!AN21</f>
        <v>E</v>
      </c>
      <c r="AZ29" s="72">
        <f t="shared" si="49"/>
        <v>3</v>
      </c>
      <c r="BA29" s="72" t="str">
        <f>Formato!AS21</f>
        <v>E</v>
      </c>
      <c r="BB29" s="72">
        <f t="shared" si="50"/>
        <v>0</v>
      </c>
      <c r="BC29" s="72">
        <f>Formato!AX21</f>
        <v>0</v>
      </c>
      <c r="BD29" s="72">
        <f t="shared" si="51"/>
        <v>0</v>
      </c>
      <c r="BE29" s="72">
        <f>Formato!BC21</f>
        <v>0</v>
      </c>
      <c r="BF29" s="72">
        <f t="shared" si="52"/>
        <v>0</v>
      </c>
      <c r="BG29" s="73">
        <f>Formato!BH21</f>
        <v>0</v>
      </c>
      <c r="BH29" s="57"/>
      <c r="BI29" s="57"/>
      <c r="BJ29" s="57"/>
      <c r="BK29" s="57"/>
      <c r="BL29" s="57"/>
      <c r="BM29" s="57"/>
    </row>
    <row r="30" spans="1:65" ht="15.75" customHeight="1" x14ac:dyDescent="0.25">
      <c r="A30" s="79">
        <v>12</v>
      </c>
      <c r="B30" s="57">
        <f>N15</f>
        <v>0</v>
      </c>
      <c r="C30" s="57">
        <f>AW20</f>
        <v>0</v>
      </c>
      <c r="D30" s="57">
        <f>Datos!AW21</f>
        <v>0</v>
      </c>
      <c r="E30" s="57">
        <f>AD22</f>
        <v>0</v>
      </c>
      <c r="F30" s="57">
        <f>AD23</f>
        <v>0</v>
      </c>
      <c r="G30" s="57">
        <f>AD30</f>
        <v>0</v>
      </c>
      <c r="H30" s="57"/>
      <c r="I30" s="57"/>
      <c r="J30" s="57"/>
      <c r="K30" s="57"/>
      <c r="L30" s="57"/>
      <c r="M30" s="57"/>
      <c r="N30" s="57"/>
      <c r="O30" s="57"/>
      <c r="P30" s="57"/>
      <c r="Q30" s="257" t="s">
        <v>133</v>
      </c>
      <c r="R30" s="236"/>
      <c r="S30" s="107">
        <f t="shared" ref="S30:AD30" si="53">SUM(S27:S29)</f>
        <v>51</v>
      </c>
      <c r="T30" s="107">
        <f t="shared" si="53"/>
        <v>51</v>
      </c>
      <c r="U30" s="108">
        <f t="shared" si="53"/>
        <v>51</v>
      </c>
      <c r="V30" s="108">
        <f t="shared" si="53"/>
        <v>54</v>
      </c>
      <c r="W30" s="108">
        <f t="shared" si="53"/>
        <v>54</v>
      </c>
      <c r="X30" s="108">
        <f t="shared" si="53"/>
        <v>54</v>
      </c>
      <c r="Y30" s="108">
        <f t="shared" si="53"/>
        <v>48</v>
      </c>
      <c r="Z30" s="108">
        <f t="shared" si="53"/>
        <v>46</v>
      </c>
      <c r="AA30" s="108">
        <f t="shared" si="53"/>
        <v>29</v>
      </c>
      <c r="AB30" s="108">
        <f t="shared" si="53"/>
        <v>0</v>
      </c>
      <c r="AC30" s="108">
        <f t="shared" si="53"/>
        <v>0</v>
      </c>
      <c r="AD30" s="108">
        <f t="shared" si="53"/>
        <v>0</v>
      </c>
      <c r="AE30" s="258">
        <f t="shared" si="40"/>
        <v>438</v>
      </c>
      <c r="AF30" s="236"/>
      <c r="AG30" s="109">
        <f>SUM(AG27:AG29)</f>
        <v>1</v>
      </c>
      <c r="AH30" s="57"/>
      <c r="AI30" s="57"/>
      <c r="AJ30" s="71">
        <f t="shared" si="41"/>
        <v>2</v>
      </c>
      <c r="AK30" s="72" t="str">
        <f>Formato!E24</f>
        <v>O</v>
      </c>
      <c r="AL30" s="72">
        <f t="shared" si="42"/>
        <v>2</v>
      </c>
      <c r="AM30" s="72" t="str">
        <f>Formato!J24</f>
        <v>O</v>
      </c>
      <c r="AN30" s="72">
        <f t="shared" si="43"/>
        <v>3</v>
      </c>
      <c r="AO30" s="72" t="str">
        <f>Formato!O24</f>
        <v>O</v>
      </c>
      <c r="AP30" s="72">
        <f t="shared" si="44"/>
        <v>3</v>
      </c>
      <c r="AQ30" s="72" t="str">
        <f>Formato!T24</f>
        <v>O</v>
      </c>
      <c r="AR30" s="72">
        <f t="shared" si="45"/>
        <v>3</v>
      </c>
      <c r="AS30" s="72" t="str">
        <f>Formato!Y24</f>
        <v>O</v>
      </c>
      <c r="AT30" s="72">
        <f t="shared" si="46"/>
        <v>3</v>
      </c>
      <c r="AU30" s="72" t="str">
        <f>Formato!AD24</f>
        <v>O</v>
      </c>
      <c r="AV30" s="72">
        <f t="shared" si="47"/>
        <v>3</v>
      </c>
      <c r="AW30" s="72" t="str">
        <f>Formato!AI24</f>
        <v>O</v>
      </c>
      <c r="AX30" s="72">
        <f t="shared" si="48"/>
        <v>2</v>
      </c>
      <c r="AY30" s="72" t="str">
        <f>Formato!AN24</f>
        <v>O</v>
      </c>
      <c r="AZ30" s="72">
        <f t="shared" si="49"/>
        <v>3</v>
      </c>
      <c r="BA30" s="72" t="str">
        <f>Formato!AS24</f>
        <v>E</v>
      </c>
      <c r="BB30" s="72">
        <f t="shared" si="50"/>
        <v>0</v>
      </c>
      <c r="BC30" s="72">
        <f>Formato!AX24</f>
        <v>0</v>
      </c>
      <c r="BD30" s="72">
        <f t="shared" si="51"/>
        <v>0</v>
      </c>
      <c r="BE30" s="72">
        <f>Formato!BC24</f>
        <v>0</v>
      </c>
      <c r="BF30" s="72">
        <f t="shared" si="52"/>
        <v>0</v>
      </c>
      <c r="BG30" s="73">
        <f>Formato!BH24</f>
        <v>0</v>
      </c>
      <c r="BH30" s="57"/>
      <c r="BI30" s="57"/>
      <c r="BJ30" s="57"/>
      <c r="BK30" s="57"/>
      <c r="BL30" s="57"/>
      <c r="BM30" s="57"/>
    </row>
    <row r="31" spans="1:65" ht="15.75" customHeight="1" x14ac:dyDescent="0.2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71">
        <f t="shared" si="41"/>
        <v>2</v>
      </c>
      <c r="AK31" s="72" t="str">
        <f>Formato!E27</f>
        <v>O</v>
      </c>
      <c r="AL31" s="72">
        <f t="shared" si="42"/>
        <v>2</v>
      </c>
      <c r="AM31" s="72" t="str">
        <f>Formato!J27</f>
        <v>O</v>
      </c>
      <c r="AN31" s="72">
        <f t="shared" si="43"/>
        <v>0</v>
      </c>
      <c r="AO31" s="72">
        <f>Formato!O27</f>
        <v>0</v>
      </c>
      <c r="AP31" s="72">
        <f t="shared" si="44"/>
        <v>3</v>
      </c>
      <c r="AQ31" s="72" t="str">
        <f>Formato!T27</f>
        <v>O</v>
      </c>
      <c r="AR31" s="72">
        <f t="shared" si="45"/>
        <v>3</v>
      </c>
      <c r="AS31" s="72" t="str">
        <f>Formato!Y27</f>
        <v>O</v>
      </c>
      <c r="AT31" s="72">
        <f t="shared" si="46"/>
        <v>3</v>
      </c>
      <c r="AU31" s="72" t="str">
        <f>Formato!AD27</f>
        <v>O</v>
      </c>
      <c r="AV31" s="72">
        <f t="shared" si="47"/>
        <v>3</v>
      </c>
      <c r="AW31" s="72" t="str">
        <f>Formato!AI27</f>
        <v>O</v>
      </c>
      <c r="AX31" s="72">
        <f t="shared" si="48"/>
        <v>2</v>
      </c>
      <c r="AY31" s="72" t="str">
        <f>Formato!AN27</f>
        <v>O</v>
      </c>
      <c r="AZ31" s="72">
        <f t="shared" si="49"/>
        <v>0</v>
      </c>
      <c r="BA31" s="72">
        <f>Formato!AS27</f>
        <v>0</v>
      </c>
      <c r="BB31" s="72">
        <f t="shared" si="50"/>
        <v>0</v>
      </c>
      <c r="BC31" s="72">
        <f>Formato!AX27</f>
        <v>0</v>
      </c>
      <c r="BD31" s="72">
        <f t="shared" si="51"/>
        <v>0</v>
      </c>
      <c r="BE31" s="72">
        <f>Formato!BC27</f>
        <v>0</v>
      </c>
      <c r="BF31" s="72">
        <f t="shared" si="52"/>
        <v>0</v>
      </c>
      <c r="BG31" s="73">
        <f>Formato!BH27</f>
        <v>0</v>
      </c>
      <c r="BH31" s="57"/>
      <c r="BI31" s="57"/>
      <c r="BJ31" s="57"/>
      <c r="BK31" s="57"/>
      <c r="BL31" s="57"/>
      <c r="BM31" s="57"/>
    </row>
    <row r="32" spans="1:65" ht="15.75" customHeight="1" x14ac:dyDescent="0.25">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71">
        <f t="shared" si="41"/>
        <v>2</v>
      </c>
      <c r="AK32" s="72" t="str">
        <f>Formato!E30</f>
        <v>O</v>
      </c>
      <c r="AL32" s="72">
        <f t="shared" si="42"/>
        <v>2</v>
      </c>
      <c r="AM32" s="72" t="str">
        <f>Formato!J30</f>
        <v>O</v>
      </c>
      <c r="AN32" s="72">
        <f t="shared" si="43"/>
        <v>2</v>
      </c>
      <c r="AO32" s="72" t="str">
        <f>Formato!O30</f>
        <v>O</v>
      </c>
      <c r="AP32" s="72">
        <f t="shared" si="44"/>
        <v>2</v>
      </c>
      <c r="AQ32" s="72" t="str">
        <f>Formato!T30</f>
        <v>O</v>
      </c>
      <c r="AR32" s="72">
        <f t="shared" si="45"/>
        <v>2</v>
      </c>
      <c r="AS32" s="72" t="str">
        <f>Formato!Y30</f>
        <v>O</v>
      </c>
      <c r="AT32" s="72">
        <f t="shared" si="46"/>
        <v>3</v>
      </c>
      <c r="AU32" s="72" t="str">
        <f>Formato!AD30</f>
        <v>O</v>
      </c>
      <c r="AV32" s="72">
        <f t="shared" si="47"/>
        <v>3</v>
      </c>
      <c r="AW32" s="72" t="str">
        <f>Formato!AI30</f>
        <v>E</v>
      </c>
      <c r="AX32" s="72">
        <f t="shared" si="48"/>
        <v>3</v>
      </c>
      <c r="AY32" s="72">
        <f>Formato!AN30</f>
        <v>0</v>
      </c>
      <c r="AZ32" s="72">
        <f t="shared" si="49"/>
        <v>0</v>
      </c>
      <c r="BA32" s="72">
        <f>Formato!AS30</f>
        <v>0</v>
      </c>
      <c r="BB32" s="72">
        <f t="shared" si="50"/>
        <v>0</v>
      </c>
      <c r="BC32" s="72">
        <f>Formato!AX30</f>
        <v>0</v>
      </c>
      <c r="BD32" s="72">
        <f t="shared" si="51"/>
        <v>0</v>
      </c>
      <c r="BE32" s="72">
        <f>Formato!BC30</f>
        <v>0</v>
      </c>
      <c r="BF32" s="72">
        <f t="shared" si="52"/>
        <v>0</v>
      </c>
      <c r="BG32" s="73">
        <f>Formato!BH30</f>
        <v>0</v>
      </c>
      <c r="BH32" s="57"/>
      <c r="BI32" s="57"/>
      <c r="BJ32" s="57"/>
      <c r="BK32" s="57"/>
      <c r="BL32" s="57"/>
      <c r="BM32" s="57"/>
    </row>
    <row r="33" spans="1:65" ht="15.75" customHeight="1" x14ac:dyDescent="0.25">
      <c r="A33" s="57"/>
      <c r="B33" s="57"/>
      <c r="C33" s="57"/>
      <c r="D33" s="57"/>
      <c r="E33" s="57"/>
      <c r="F33" s="57"/>
      <c r="G33" s="57"/>
      <c r="H33" s="57"/>
      <c r="I33" s="57"/>
      <c r="J33" s="57"/>
      <c r="K33" s="57"/>
      <c r="L33" s="57"/>
      <c r="M33" s="57"/>
      <c r="N33" s="57"/>
      <c r="O33" s="57"/>
      <c r="P33" s="57"/>
      <c r="Q33" s="57"/>
      <c r="R33" s="79"/>
      <c r="S33" s="79"/>
      <c r="T33" s="79"/>
      <c r="U33" s="79"/>
      <c r="V33" s="79"/>
      <c r="W33" s="79"/>
      <c r="X33" s="79"/>
      <c r="Y33" s="79"/>
      <c r="Z33" s="79"/>
      <c r="AA33" s="79"/>
      <c r="AB33" s="79"/>
      <c r="AC33" s="79"/>
      <c r="AD33" s="79"/>
      <c r="AE33" s="79"/>
      <c r="AF33" s="79"/>
      <c r="AG33" s="79"/>
      <c r="AH33" s="79"/>
      <c r="AI33" s="79"/>
      <c r="AJ33" s="71">
        <f t="shared" si="41"/>
        <v>3</v>
      </c>
      <c r="AK33" s="72" t="str">
        <f>Formato!E33</f>
        <v>O</v>
      </c>
      <c r="AL33" s="72">
        <f t="shared" si="42"/>
        <v>3</v>
      </c>
      <c r="AM33" s="72" t="str">
        <f>Formato!J33</f>
        <v>O</v>
      </c>
      <c r="AN33" s="72">
        <f t="shared" si="43"/>
        <v>3</v>
      </c>
      <c r="AO33" s="72" t="str">
        <f>Formato!O33</f>
        <v>O</v>
      </c>
      <c r="AP33" s="72">
        <f t="shared" si="44"/>
        <v>0</v>
      </c>
      <c r="AQ33" s="72">
        <f>Formato!T33</f>
        <v>0</v>
      </c>
      <c r="AR33" s="72">
        <f t="shared" si="45"/>
        <v>0</v>
      </c>
      <c r="AS33" s="72">
        <f>Formato!Y33</f>
        <v>0</v>
      </c>
      <c r="AT33" s="72">
        <f t="shared" si="46"/>
        <v>0</v>
      </c>
      <c r="AU33" s="72" t="str">
        <f>Formato!AD33</f>
        <v>O</v>
      </c>
      <c r="AV33" s="72">
        <f t="shared" si="47"/>
        <v>0</v>
      </c>
      <c r="AW33" s="72">
        <f>Formato!AI33</f>
        <v>0</v>
      </c>
      <c r="AX33" s="72">
        <f t="shared" si="48"/>
        <v>0</v>
      </c>
      <c r="AY33" s="72">
        <f>Formato!AN33</f>
        <v>0</v>
      </c>
      <c r="AZ33" s="72">
        <f t="shared" si="49"/>
        <v>0</v>
      </c>
      <c r="BA33" s="72">
        <f>Formato!AS33</f>
        <v>0</v>
      </c>
      <c r="BB33" s="72">
        <f t="shared" si="50"/>
        <v>0</v>
      </c>
      <c r="BC33" s="72">
        <f>Formato!AX33</f>
        <v>0</v>
      </c>
      <c r="BD33" s="72">
        <f t="shared" si="51"/>
        <v>0</v>
      </c>
      <c r="BE33" s="72">
        <f>Formato!BC33</f>
        <v>0</v>
      </c>
      <c r="BF33" s="72">
        <f t="shared" si="52"/>
        <v>0</v>
      </c>
      <c r="BG33" s="73">
        <f>Formato!BH33</f>
        <v>0</v>
      </c>
      <c r="BH33" s="79"/>
      <c r="BI33" s="79"/>
      <c r="BJ33" s="251">
        <v>12</v>
      </c>
      <c r="BK33" s="127"/>
      <c r="BL33" s="127"/>
      <c r="BM33" s="127"/>
    </row>
    <row r="34" spans="1:65" ht="15.75" customHeight="1" x14ac:dyDescent="0.25">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75">
        <f t="shared" si="41"/>
        <v>0</v>
      </c>
      <c r="AK34" s="110">
        <f>Formato!E36</f>
        <v>0</v>
      </c>
      <c r="AL34" s="76">
        <f t="shared" si="42"/>
        <v>0</v>
      </c>
      <c r="AM34" s="110">
        <f>Formato!J36</f>
        <v>0</v>
      </c>
      <c r="AN34" s="76">
        <f t="shared" si="43"/>
        <v>0</v>
      </c>
      <c r="AO34" s="110">
        <f>Formato!O36</f>
        <v>0</v>
      </c>
      <c r="AP34" s="76">
        <f t="shared" si="44"/>
        <v>0</v>
      </c>
      <c r="AQ34" s="110">
        <f>Formato!T36</f>
        <v>0</v>
      </c>
      <c r="AR34" s="76">
        <f t="shared" si="45"/>
        <v>0</v>
      </c>
      <c r="AS34" s="110">
        <f>Formato!Y36</f>
        <v>0</v>
      </c>
      <c r="AT34" s="76">
        <f t="shared" si="46"/>
        <v>0</v>
      </c>
      <c r="AU34" s="110">
        <f>Formato!AD36</f>
        <v>0</v>
      </c>
      <c r="AV34" s="76">
        <f t="shared" si="47"/>
        <v>0</v>
      </c>
      <c r="AW34" s="110">
        <f>Formato!AI36</f>
        <v>0</v>
      </c>
      <c r="AX34" s="76">
        <f t="shared" si="48"/>
        <v>0</v>
      </c>
      <c r="AY34" s="110">
        <f>Formato!AN36</f>
        <v>0</v>
      </c>
      <c r="AZ34" s="76">
        <f t="shared" si="49"/>
        <v>0</v>
      </c>
      <c r="BA34" s="110">
        <f>Formato!AS36</f>
        <v>0</v>
      </c>
      <c r="BB34" s="76">
        <f t="shared" si="50"/>
        <v>0</v>
      </c>
      <c r="BC34" s="110">
        <f>Formato!AS36</f>
        <v>0</v>
      </c>
      <c r="BD34" s="76">
        <f t="shared" si="51"/>
        <v>0</v>
      </c>
      <c r="BE34" s="110">
        <f>Formato!BC36</f>
        <v>0</v>
      </c>
      <c r="BF34" s="76">
        <f t="shared" si="52"/>
        <v>0</v>
      </c>
      <c r="BG34" s="111">
        <f>Formato!BH36</f>
        <v>0</v>
      </c>
      <c r="BH34" s="57"/>
      <c r="BI34" s="57"/>
      <c r="BJ34" s="57">
        <f t="shared" ref="BJ34:BJ41" si="54">BJ7</f>
        <v>0</v>
      </c>
      <c r="BK34" s="57"/>
      <c r="BL34" s="57"/>
      <c r="BM34" s="57" t="e">
        <f>Formato!#REF!</f>
        <v>#REF!</v>
      </c>
    </row>
    <row r="35" spans="1:65" ht="15.75" customHeight="1" x14ac:dyDescent="0.25">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f t="shared" si="54"/>
        <v>0</v>
      </c>
      <c r="BK35" s="57"/>
      <c r="BL35" s="57"/>
      <c r="BM35" s="57" t="e">
        <f>Formato!#REF!</f>
        <v>#REF!</v>
      </c>
    </row>
    <row r="36" spans="1:65" ht="15.75" customHeight="1" x14ac:dyDescent="0.25">
      <c r="A36" s="57"/>
      <c r="B36" s="57"/>
      <c r="C36" s="57"/>
      <c r="D36" s="57"/>
      <c r="E36" s="57"/>
      <c r="F36" s="57"/>
      <c r="G36" s="57"/>
      <c r="H36" s="57"/>
      <c r="I36" s="57"/>
      <c r="J36" s="57"/>
      <c r="K36" s="57"/>
      <c r="L36" s="57"/>
      <c r="M36" s="57"/>
      <c r="N36" s="57"/>
      <c r="O36" s="57"/>
      <c r="P36" s="57"/>
      <c r="Q36" s="57"/>
      <c r="R36" s="57"/>
      <c r="S36" s="57"/>
      <c r="T36" s="57">
        <v>1</v>
      </c>
      <c r="U36" s="57">
        <v>2</v>
      </c>
      <c r="V36" s="57">
        <v>3</v>
      </c>
      <c r="W36" s="57">
        <v>4</v>
      </c>
      <c r="X36" s="57">
        <v>5</v>
      </c>
      <c r="Y36" s="57">
        <v>6</v>
      </c>
      <c r="Z36" s="57">
        <v>7</v>
      </c>
      <c r="AA36" s="57">
        <v>8</v>
      </c>
      <c r="AB36" s="57">
        <v>9</v>
      </c>
      <c r="AC36" s="57">
        <v>10</v>
      </c>
      <c r="AD36" s="57">
        <v>11</v>
      </c>
      <c r="AE36" s="57">
        <v>12</v>
      </c>
      <c r="AF36" s="219" t="s">
        <v>124</v>
      </c>
      <c r="AG36" s="127"/>
      <c r="AH36" s="57" t="s">
        <v>108</v>
      </c>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f t="shared" si="54"/>
        <v>0</v>
      </c>
      <c r="BK36" s="57"/>
      <c r="BL36" s="57"/>
      <c r="BM36" s="57" t="e">
        <f>Formato!#REF!</f>
        <v>#REF!</v>
      </c>
    </row>
    <row r="37" spans="1:65" ht="15.75" customHeight="1" x14ac:dyDescent="0.25">
      <c r="A37" s="57"/>
      <c r="B37" s="57"/>
      <c r="C37" s="57"/>
      <c r="D37" s="57"/>
      <c r="E37" s="57"/>
      <c r="F37" s="57"/>
      <c r="G37" s="57"/>
      <c r="H37" s="57"/>
      <c r="I37" s="57"/>
      <c r="J37" s="57"/>
      <c r="K37" s="57"/>
      <c r="L37" s="57"/>
      <c r="M37" s="57"/>
      <c r="N37" s="57"/>
      <c r="O37" s="57"/>
      <c r="P37" s="57"/>
      <c r="Q37" s="57"/>
      <c r="R37" s="57"/>
      <c r="S37" s="57" t="s">
        <v>65</v>
      </c>
      <c r="T37" s="57">
        <f>SUMIFS($AJ$27:$AJ$34,$AK$27:$AK$34,S37)</f>
        <v>0</v>
      </c>
      <c r="U37" s="57">
        <f t="shared" ref="U37:U38" si="55">SUMIFS($AL$27:$AL$33,$AM$27:$AM$33,S37)</f>
        <v>0</v>
      </c>
      <c r="V37" s="57">
        <f t="shared" ref="V37:V38" si="56">SUMIFS($AN$27:$AN$33,$AO$27:$AO$33,S37)</f>
        <v>0</v>
      </c>
      <c r="W37" s="57">
        <f t="shared" ref="W37:W38" si="57">SUMIFS($AP$27:$AP$34,$AQ$27:$AQ$34,S37)</f>
        <v>0</v>
      </c>
      <c r="X37" s="57">
        <f t="shared" ref="X37:X38" si="58">SUMIFS($AR$27:$AR$34,$AS$27:$AS$34,S37)</f>
        <v>0</v>
      </c>
      <c r="Y37" s="57">
        <f t="shared" ref="Y37:Y38" si="59">SUMIFS($AT$27:$AT$34,$AU$27:$AU$34,S37)</f>
        <v>0</v>
      </c>
      <c r="Z37" s="57">
        <f t="shared" ref="Z37:Z38" si="60">SUMIFS($AV$27:$AV$34,$AW$27:$AW$34,S37)</f>
        <v>6</v>
      </c>
      <c r="AA37" s="57">
        <f t="shared" ref="AA37:AA38" si="61">SUMIFS($AX$27:$AX$34,$AY$27:$AY$34,S37)</f>
        <v>6</v>
      </c>
      <c r="AB37" s="57">
        <f t="shared" ref="AB37:AB38" si="62">SUMIFS($AZ$27:$AZ$34,$BA$27:$BA$34,S37)</f>
        <v>9</v>
      </c>
      <c r="AC37" s="57">
        <f t="shared" ref="AC37:AC38" si="63">SUMIFS($BB$27:$BB$34,$BC$27:$BC$34,S37)</f>
        <v>0</v>
      </c>
      <c r="AD37" s="57">
        <f t="shared" ref="AD37:AD38" si="64">SUMIFS($BD$27:$BD$34,$BE$27:$BE$34,S37)</f>
        <v>0</v>
      </c>
      <c r="AE37" s="57">
        <f t="shared" ref="AE37:AE38" si="65">SUMIFS($BF$27:$BF$34,$BG$27:$BG$34,S37)</f>
        <v>0</v>
      </c>
      <c r="AF37" s="219">
        <f t="shared" ref="AF37:AF38" si="66">SUM(T37:AE37)</f>
        <v>21</v>
      </c>
      <c r="AG37" s="127"/>
      <c r="AH37" s="112">
        <f>AF37/SUM(AF37:AG38)</f>
        <v>0.14189189189189189</v>
      </c>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f t="shared" si="54"/>
        <v>0</v>
      </c>
      <c r="BK37" s="57"/>
      <c r="BL37" s="57"/>
      <c r="BM37" s="57" t="e">
        <f>Formato!#REF!</f>
        <v>#REF!</v>
      </c>
    </row>
    <row r="38" spans="1:65" ht="15.75" customHeight="1" x14ac:dyDescent="0.25">
      <c r="A38" s="57"/>
      <c r="B38" s="57"/>
      <c r="C38" s="57"/>
      <c r="D38" s="57"/>
      <c r="E38" s="57"/>
      <c r="F38" s="57"/>
      <c r="G38" s="57"/>
      <c r="H38" s="57"/>
      <c r="I38" s="57"/>
      <c r="J38" s="57"/>
      <c r="K38" s="57"/>
      <c r="L38" s="57"/>
      <c r="M38" s="57"/>
      <c r="N38" s="57"/>
      <c r="O38" s="57"/>
      <c r="P38" s="57"/>
      <c r="Q38" s="57"/>
      <c r="R38" s="57"/>
      <c r="S38" s="57" t="s">
        <v>55</v>
      </c>
      <c r="T38" s="57">
        <f>SUMIFS($AJ$27:$AJ$33,$AK$27:$AK$33,S38)</f>
        <v>17</v>
      </c>
      <c r="U38" s="57">
        <f t="shared" si="55"/>
        <v>17</v>
      </c>
      <c r="V38" s="57">
        <f t="shared" si="56"/>
        <v>17</v>
      </c>
      <c r="W38" s="57">
        <f t="shared" si="57"/>
        <v>18</v>
      </c>
      <c r="X38" s="57">
        <f t="shared" si="58"/>
        <v>18</v>
      </c>
      <c r="Y38" s="57">
        <f t="shared" si="59"/>
        <v>18</v>
      </c>
      <c r="Z38" s="57">
        <f t="shared" si="60"/>
        <v>10</v>
      </c>
      <c r="AA38" s="57">
        <f t="shared" si="61"/>
        <v>6</v>
      </c>
      <c r="AB38" s="57">
        <f t="shared" si="62"/>
        <v>6</v>
      </c>
      <c r="AC38" s="57">
        <f t="shared" si="63"/>
        <v>0</v>
      </c>
      <c r="AD38" s="57">
        <f t="shared" si="64"/>
        <v>0</v>
      </c>
      <c r="AE38" s="57">
        <f t="shared" si="65"/>
        <v>0</v>
      </c>
      <c r="AF38" s="219">
        <f t="shared" si="66"/>
        <v>127</v>
      </c>
      <c r="AG38" s="127"/>
      <c r="AH38" s="112">
        <f>AF38/SUM(AF37:AG38)</f>
        <v>0.85810810810810811</v>
      </c>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f t="shared" si="54"/>
        <v>0</v>
      </c>
      <c r="BK38" s="57"/>
      <c r="BL38" s="57"/>
      <c r="BM38" s="57" t="e">
        <f>Formato!#REF!</f>
        <v>#REF!</v>
      </c>
    </row>
    <row r="39" spans="1:65" ht="15.75" customHeight="1" x14ac:dyDescent="0.25">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112">
        <f>SUM(AH37:AH38)</f>
        <v>1</v>
      </c>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f t="shared" si="54"/>
        <v>0</v>
      </c>
      <c r="BK39" s="57"/>
      <c r="BL39" s="57"/>
      <c r="BM39" s="57" t="e">
        <f>Formato!#REF!</f>
        <v>#REF!</v>
      </c>
    </row>
    <row r="40" spans="1:65" ht="15.75" customHeight="1" x14ac:dyDescent="0.25">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f t="shared" si="54"/>
        <v>0</v>
      </c>
      <c r="BK40" s="57"/>
      <c r="BL40" s="57"/>
      <c r="BM40" s="57" t="e">
        <f>Formato!#REF!</f>
        <v>#REF!</v>
      </c>
    </row>
    <row r="41" spans="1:65" ht="15.75" customHeight="1" x14ac:dyDescent="0.25">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f t="shared" si="54"/>
        <v>0</v>
      </c>
      <c r="BK41" s="57"/>
      <c r="BL41" s="57"/>
      <c r="BM41" s="57" t="e">
        <f>Formato!#REF!</f>
        <v>#REF!</v>
      </c>
    </row>
    <row r="42" spans="1:65" ht="15.75" customHeight="1" x14ac:dyDescent="0.25">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219">
        <f>SUM(BJ34:BJ41)</f>
        <v>0</v>
      </c>
      <c r="BK42" s="127"/>
      <c r="BL42" s="127"/>
      <c r="BM42" s="127"/>
    </row>
    <row r="43" spans="1:65" ht="15.75" customHeight="1" x14ac:dyDescent="0.25">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row>
    <row r="44" spans="1:65" ht="15.75" customHeight="1" x14ac:dyDescent="0.25">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row>
    <row r="45" spans="1:65" ht="15.75" customHeight="1" x14ac:dyDescent="0.25">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219"/>
      <c r="AT45" s="127"/>
      <c r="AU45" s="58"/>
      <c r="AV45" s="58"/>
      <c r="AW45" s="57"/>
      <c r="AX45" s="57"/>
      <c r="AY45" s="57"/>
      <c r="AZ45" s="57"/>
      <c r="BA45" s="57"/>
      <c r="BB45" s="57"/>
      <c r="BC45" s="57"/>
      <c r="BD45" s="57"/>
      <c r="BE45" s="57"/>
      <c r="BF45" s="57"/>
      <c r="BG45" s="57"/>
      <c r="BH45" s="57"/>
      <c r="BI45" s="57"/>
      <c r="BJ45" s="57"/>
      <c r="BK45" s="57"/>
      <c r="BL45" s="57"/>
      <c r="BM45" s="57"/>
    </row>
    <row r="46" spans="1:65" ht="15.75" customHeight="1" x14ac:dyDescent="0.25">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219"/>
      <c r="AT46" s="127"/>
      <c r="AU46" s="58"/>
      <c r="AV46" s="58"/>
      <c r="AW46" s="112"/>
      <c r="AX46" s="57"/>
      <c r="AY46" s="57"/>
      <c r="AZ46" s="57"/>
      <c r="BA46" s="57"/>
      <c r="BB46" s="57"/>
      <c r="BC46" s="57"/>
      <c r="BD46" s="57"/>
      <c r="BE46" s="57"/>
      <c r="BF46" s="57"/>
      <c r="BG46" s="57"/>
      <c r="BH46" s="57"/>
      <c r="BI46" s="57"/>
      <c r="BJ46" s="57"/>
      <c r="BK46" s="57"/>
      <c r="BL46" s="57"/>
      <c r="BM46" s="57"/>
    </row>
    <row r="47" spans="1:65" ht="15.75" customHeight="1" x14ac:dyDescent="0.25">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219"/>
      <c r="AT47" s="127"/>
      <c r="AU47" s="58"/>
      <c r="AV47" s="58"/>
      <c r="AW47" s="112"/>
      <c r="AX47" s="57"/>
      <c r="AY47" s="57"/>
      <c r="AZ47" s="57"/>
      <c r="BA47" s="57"/>
      <c r="BB47" s="57"/>
      <c r="BC47" s="57"/>
      <c r="BD47" s="57"/>
      <c r="BE47" s="57"/>
      <c r="BF47" s="57"/>
      <c r="BG47" s="57"/>
      <c r="BH47" s="57"/>
      <c r="BI47" s="57"/>
      <c r="BJ47" s="57"/>
      <c r="BK47" s="57"/>
      <c r="BL47" s="57"/>
      <c r="BM47" s="57"/>
    </row>
    <row r="48" spans="1:65" ht="15.75" customHeight="1" x14ac:dyDescent="0.25">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row>
    <row r="49" spans="1:65" ht="15.75" customHeight="1" x14ac:dyDescent="0.25">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row>
    <row r="50" spans="1:65" ht="15.75" customHeight="1" x14ac:dyDescent="0.25">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row>
    <row r="51" spans="1:65" ht="15.75" customHeight="1" x14ac:dyDescent="0.25">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row>
    <row r="52" spans="1:65" ht="15.75" customHeight="1" x14ac:dyDescent="0.25">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row>
    <row r="53" spans="1:65" ht="15.75" customHeight="1" x14ac:dyDescent="0.25">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row>
    <row r="54" spans="1:65" ht="15.75" customHeight="1" x14ac:dyDescent="0.25">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row>
    <row r="55" spans="1:65" ht="15.75" customHeight="1" x14ac:dyDescent="0.25">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row>
    <row r="56" spans="1:65" ht="15.75" customHeight="1" x14ac:dyDescent="0.25">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row>
    <row r="57" spans="1:65" ht="15.75" customHeight="1" x14ac:dyDescent="0.25">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row>
    <row r="58" spans="1:65" ht="15.75" customHeight="1" x14ac:dyDescent="0.25">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row>
    <row r="59" spans="1:65" ht="15.75" customHeight="1" x14ac:dyDescent="0.25">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row>
    <row r="60" spans="1:65" ht="15.75" customHeight="1" x14ac:dyDescent="0.25">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row>
    <row r="61" spans="1:65" ht="15.75" customHeight="1" x14ac:dyDescent="0.25">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row>
    <row r="62" spans="1:65" ht="15.75" customHeight="1" x14ac:dyDescent="0.25">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row>
    <row r="63" spans="1:65" ht="15.75" customHeight="1" x14ac:dyDescent="0.25">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row>
    <row r="64" spans="1:65" ht="15.75" customHeight="1" x14ac:dyDescent="0.25">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row>
    <row r="65" spans="1:65" ht="15.75" customHeight="1" x14ac:dyDescent="0.25">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row>
    <row r="66" spans="1:65" ht="15.75" customHeight="1" x14ac:dyDescent="0.25">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row>
    <row r="67" spans="1:65" ht="15.75" customHeight="1" x14ac:dyDescent="0.25">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row>
    <row r="68" spans="1:65" ht="15.75" customHeight="1" x14ac:dyDescent="0.25">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row>
    <row r="69" spans="1:65" ht="15.75" customHeight="1" x14ac:dyDescent="0.25">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row>
    <row r="70" spans="1:65" ht="15.75" customHeight="1" x14ac:dyDescent="0.25">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row>
    <row r="71" spans="1:65" ht="15.75" customHeight="1" x14ac:dyDescent="0.25">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row>
    <row r="72" spans="1:65" ht="15.75" customHeight="1" x14ac:dyDescent="0.25">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row>
    <row r="73" spans="1:65" ht="15.75" customHeight="1" x14ac:dyDescent="0.25">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row>
    <row r="74" spans="1:65" ht="15.75" customHeight="1" x14ac:dyDescent="0.2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row>
    <row r="75" spans="1:65" ht="15.75" customHeight="1" x14ac:dyDescent="0.25">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row>
    <row r="76" spans="1:65" ht="15.75" customHeight="1" x14ac:dyDescent="0.25">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row>
    <row r="77" spans="1:65" ht="15.75" customHeight="1" x14ac:dyDescent="0.25">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row>
    <row r="78" spans="1:65" ht="15.75" customHeight="1" x14ac:dyDescent="0.25">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row>
    <row r="79" spans="1:65" ht="15.75" customHeight="1" x14ac:dyDescent="0.25">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row>
    <row r="80" spans="1:65" ht="15.75" customHeight="1" x14ac:dyDescent="0.25">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row>
    <row r="81" spans="1:65" ht="15.75" customHeight="1" x14ac:dyDescent="0.25">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row>
    <row r="82" spans="1:65" ht="15.75" customHeight="1" x14ac:dyDescent="0.25">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row>
    <row r="83" spans="1:65" ht="15.75" customHeight="1" x14ac:dyDescent="0.25">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row>
    <row r="84" spans="1:65" ht="15.75" customHeight="1" x14ac:dyDescent="0.25">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row>
    <row r="85" spans="1:65" ht="15.75" customHeight="1" x14ac:dyDescent="0.25">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row>
    <row r="86" spans="1:65" ht="15.75" customHeight="1" x14ac:dyDescent="0.25">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row>
    <row r="87" spans="1:65" ht="15.75" customHeight="1" x14ac:dyDescent="0.25">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row>
    <row r="88" spans="1:65" ht="15.75" customHeight="1" x14ac:dyDescent="0.25">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row>
    <row r="89" spans="1:65" ht="15.75" customHeight="1" x14ac:dyDescent="0.25">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row>
    <row r="90" spans="1:65" ht="15.75" customHeight="1" x14ac:dyDescent="0.25">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row>
    <row r="91" spans="1:65" ht="15.75" customHeight="1" x14ac:dyDescent="0.25">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row>
    <row r="92" spans="1:65" ht="15.75" customHeight="1" x14ac:dyDescent="0.25">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row>
    <row r="93" spans="1:65" ht="15.75" customHeight="1" x14ac:dyDescent="0.25">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row>
    <row r="94" spans="1:65" ht="15.75" customHeight="1" x14ac:dyDescent="0.25">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row>
    <row r="95" spans="1:65" ht="15.75" customHeight="1" x14ac:dyDescent="0.25">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row>
    <row r="96" spans="1:65" ht="15.75" customHeight="1" x14ac:dyDescent="0.25">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row>
    <row r="97" spans="1:65" ht="15.75" customHeight="1" x14ac:dyDescent="0.25">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row>
    <row r="98" spans="1:65" ht="15.75" customHeight="1" x14ac:dyDescent="0.25">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row>
    <row r="99" spans="1:65" ht="15.75" customHeight="1" x14ac:dyDescent="0.25">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row>
    <row r="100" spans="1:65" ht="15.75" customHeight="1" x14ac:dyDescent="0.25">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row>
    <row r="101" spans="1:65" ht="15.75" customHeight="1" x14ac:dyDescent="0.25">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row>
    <row r="102" spans="1:65" ht="15.75" customHeight="1" x14ac:dyDescent="0.25">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row>
    <row r="103" spans="1:65" ht="15.75" customHeight="1" x14ac:dyDescent="0.25">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row>
    <row r="104" spans="1:65" ht="15.75" customHeight="1" x14ac:dyDescent="0.25">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row>
    <row r="105" spans="1:65" ht="15.75" customHeight="1" x14ac:dyDescent="0.25">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row>
    <row r="106" spans="1:65" ht="15.75" customHeight="1" x14ac:dyDescent="0.25">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c r="BG106" s="57"/>
      <c r="BH106" s="57"/>
      <c r="BI106" s="57"/>
      <c r="BJ106" s="57"/>
      <c r="BK106" s="57"/>
      <c r="BL106" s="57"/>
      <c r="BM106" s="57"/>
    </row>
    <row r="107" spans="1:65" ht="15.75" customHeight="1" x14ac:dyDescent="0.25">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c r="BG107" s="57"/>
      <c r="BH107" s="57"/>
      <c r="BI107" s="57"/>
      <c r="BJ107" s="57"/>
      <c r="BK107" s="57"/>
      <c r="BL107" s="57"/>
      <c r="BM107" s="57"/>
    </row>
    <row r="108" spans="1:65" ht="15.75" customHeight="1" x14ac:dyDescent="0.25">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c r="AX108" s="57"/>
      <c r="AY108" s="57"/>
      <c r="AZ108" s="57"/>
      <c r="BA108" s="57"/>
      <c r="BB108" s="57"/>
      <c r="BC108" s="57"/>
      <c r="BD108" s="57"/>
      <c r="BE108" s="57"/>
      <c r="BF108" s="57"/>
      <c r="BG108" s="57"/>
      <c r="BH108" s="57"/>
      <c r="BI108" s="57"/>
      <c r="BJ108" s="57"/>
      <c r="BK108" s="57"/>
      <c r="BL108" s="57"/>
      <c r="BM108" s="57"/>
    </row>
    <row r="109" spans="1:65" ht="15.75" customHeight="1" x14ac:dyDescent="0.25">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c r="BG109" s="57"/>
      <c r="BH109" s="57"/>
      <c r="BI109" s="57"/>
      <c r="BJ109" s="57"/>
      <c r="BK109" s="57"/>
      <c r="BL109" s="57"/>
      <c r="BM109" s="57"/>
    </row>
    <row r="110" spans="1:65" ht="15.75" customHeight="1" x14ac:dyDescent="0.25">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row>
    <row r="111" spans="1:65" ht="15.75" customHeight="1" x14ac:dyDescent="0.25">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c r="BA111" s="57"/>
      <c r="BB111" s="57"/>
      <c r="BC111" s="57"/>
      <c r="BD111" s="57"/>
      <c r="BE111" s="57"/>
      <c r="BF111" s="57"/>
      <c r="BG111" s="57"/>
      <c r="BH111" s="57"/>
      <c r="BI111" s="57"/>
      <c r="BJ111" s="57"/>
      <c r="BK111" s="57"/>
      <c r="BL111" s="57"/>
      <c r="BM111" s="57"/>
    </row>
    <row r="112" spans="1:65" ht="15.75" customHeight="1" x14ac:dyDescent="0.25">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c r="AX112" s="57"/>
      <c r="AY112" s="57"/>
      <c r="AZ112" s="57"/>
      <c r="BA112" s="57"/>
      <c r="BB112" s="57"/>
      <c r="BC112" s="57"/>
      <c r="BD112" s="57"/>
      <c r="BE112" s="57"/>
      <c r="BF112" s="57"/>
      <c r="BG112" s="57"/>
      <c r="BH112" s="57"/>
      <c r="BI112" s="57"/>
      <c r="BJ112" s="57"/>
      <c r="BK112" s="57"/>
      <c r="BL112" s="57"/>
      <c r="BM112" s="57"/>
    </row>
    <row r="113" spans="1:65" ht="15.75" customHeight="1" x14ac:dyDescent="0.25">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57"/>
      <c r="AS113" s="57"/>
      <c r="AT113" s="57"/>
      <c r="AU113" s="57"/>
      <c r="AV113" s="57"/>
      <c r="AW113" s="57"/>
      <c r="AX113" s="57"/>
      <c r="AY113" s="57"/>
      <c r="AZ113" s="57"/>
      <c r="BA113" s="57"/>
      <c r="BB113" s="57"/>
      <c r="BC113" s="57"/>
      <c r="BD113" s="57"/>
      <c r="BE113" s="57"/>
      <c r="BF113" s="57"/>
      <c r="BG113" s="57"/>
      <c r="BH113" s="57"/>
      <c r="BI113" s="57"/>
      <c r="BJ113" s="57"/>
      <c r="BK113" s="57"/>
      <c r="BL113" s="57"/>
      <c r="BM113" s="57"/>
    </row>
    <row r="114" spans="1:65" ht="15.75" customHeight="1" x14ac:dyDescent="0.25">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57"/>
      <c r="AR114" s="57"/>
      <c r="AS114" s="57"/>
      <c r="AT114" s="57"/>
      <c r="AU114" s="57"/>
      <c r="AV114" s="57"/>
      <c r="AW114" s="57"/>
      <c r="AX114" s="57"/>
      <c r="AY114" s="57"/>
      <c r="AZ114" s="57"/>
      <c r="BA114" s="57"/>
      <c r="BB114" s="57"/>
      <c r="BC114" s="57"/>
      <c r="BD114" s="57"/>
      <c r="BE114" s="57"/>
      <c r="BF114" s="57"/>
      <c r="BG114" s="57"/>
      <c r="BH114" s="57"/>
      <c r="BI114" s="57"/>
      <c r="BJ114" s="57"/>
      <c r="BK114" s="57"/>
      <c r="BL114" s="57"/>
      <c r="BM114" s="57"/>
    </row>
    <row r="115" spans="1:65" ht="15.75" customHeight="1" x14ac:dyDescent="0.25">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row>
    <row r="116" spans="1:65" ht="15.75" customHeight="1" x14ac:dyDescent="0.25">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row>
    <row r="117" spans="1:65" ht="15.75" customHeight="1" x14ac:dyDescent="0.25">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row>
    <row r="118" spans="1:65" ht="15.75" customHeight="1" x14ac:dyDescent="0.25">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row>
    <row r="119" spans="1:65" ht="15.75" customHeight="1" x14ac:dyDescent="0.25">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row>
    <row r="120" spans="1:65" ht="15.75" customHeight="1" x14ac:dyDescent="0.25">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row>
    <row r="121" spans="1:65" ht="15.75" customHeight="1" x14ac:dyDescent="0.25">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row>
    <row r="122" spans="1:65" ht="15.75" customHeight="1" x14ac:dyDescent="0.25">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row>
    <row r="123" spans="1:65" ht="15.75" customHeight="1" x14ac:dyDescent="0.25">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row>
    <row r="124" spans="1:65" ht="15.75" customHeight="1" x14ac:dyDescent="0.25">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c r="AT124" s="57"/>
      <c r="AU124" s="57"/>
      <c r="AV124" s="57"/>
      <c r="AW124" s="57"/>
      <c r="AX124" s="57"/>
      <c r="AY124" s="57"/>
      <c r="AZ124" s="57"/>
      <c r="BA124" s="57"/>
      <c r="BB124" s="57"/>
      <c r="BC124" s="57"/>
      <c r="BD124" s="57"/>
      <c r="BE124" s="57"/>
      <c r="BF124" s="57"/>
      <c r="BG124" s="57"/>
      <c r="BH124" s="57"/>
      <c r="BI124" s="57"/>
      <c r="BJ124" s="57"/>
      <c r="BK124" s="57"/>
      <c r="BL124" s="57"/>
      <c r="BM124" s="57"/>
    </row>
    <row r="125" spans="1:65" ht="15.75" customHeight="1" x14ac:dyDescent="0.25">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N125" s="57"/>
      <c r="AO125" s="57"/>
      <c r="AP125" s="57"/>
      <c r="AQ125" s="57"/>
      <c r="AR125" s="57"/>
      <c r="AS125" s="57"/>
      <c r="AT125" s="57"/>
      <c r="AU125" s="57"/>
      <c r="AV125" s="57"/>
      <c r="AW125" s="57"/>
      <c r="AX125" s="57"/>
      <c r="AY125" s="57"/>
      <c r="AZ125" s="57"/>
      <c r="BA125" s="57"/>
      <c r="BB125" s="57"/>
      <c r="BC125" s="57"/>
      <c r="BD125" s="57"/>
      <c r="BE125" s="57"/>
      <c r="BF125" s="57"/>
      <c r="BG125" s="57"/>
      <c r="BH125" s="57"/>
      <c r="BI125" s="57"/>
      <c r="BJ125" s="57"/>
      <c r="BK125" s="57"/>
      <c r="BL125" s="57"/>
      <c r="BM125" s="57"/>
    </row>
    <row r="126" spans="1:65" ht="15.75" customHeight="1" x14ac:dyDescent="0.25">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c r="BG126" s="57"/>
      <c r="BH126" s="57"/>
      <c r="BI126" s="57"/>
      <c r="BJ126" s="57"/>
      <c r="BK126" s="57"/>
      <c r="BL126" s="57"/>
      <c r="BM126" s="57"/>
    </row>
    <row r="127" spans="1:65" ht="15.75" customHeight="1" x14ac:dyDescent="0.25">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c r="AT127" s="57"/>
      <c r="AU127" s="57"/>
      <c r="AV127" s="57"/>
      <c r="AW127" s="57"/>
      <c r="AX127" s="57"/>
      <c r="AY127" s="57"/>
      <c r="AZ127" s="57"/>
      <c r="BA127" s="57"/>
      <c r="BB127" s="57"/>
      <c r="BC127" s="57"/>
      <c r="BD127" s="57"/>
      <c r="BE127" s="57"/>
      <c r="BF127" s="57"/>
      <c r="BG127" s="57"/>
      <c r="BH127" s="57"/>
      <c r="BI127" s="57"/>
      <c r="BJ127" s="57"/>
      <c r="BK127" s="57"/>
      <c r="BL127" s="57"/>
      <c r="BM127" s="57"/>
    </row>
    <row r="128" spans="1:65" ht="15.75" customHeight="1" x14ac:dyDescent="0.25">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7"/>
      <c r="BF128" s="57"/>
      <c r="BG128" s="57"/>
      <c r="BH128" s="57"/>
      <c r="BI128" s="57"/>
      <c r="BJ128" s="57"/>
      <c r="BK128" s="57"/>
      <c r="BL128" s="57"/>
      <c r="BM128" s="57"/>
    </row>
    <row r="129" spans="1:65" ht="15.75" customHeight="1" x14ac:dyDescent="0.25">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7"/>
      <c r="BB129" s="57"/>
      <c r="BC129" s="57"/>
      <c r="BD129" s="57"/>
      <c r="BE129" s="57"/>
      <c r="BF129" s="57"/>
      <c r="BG129" s="57"/>
      <c r="BH129" s="57"/>
      <c r="BI129" s="57"/>
      <c r="BJ129" s="57"/>
      <c r="BK129" s="57"/>
      <c r="BL129" s="57"/>
      <c r="BM129" s="57"/>
    </row>
    <row r="130" spans="1:65" ht="15.75" customHeight="1" x14ac:dyDescent="0.25">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row>
    <row r="131" spans="1:65" ht="15.75" customHeight="1" x14ac:dyDescent="0.25">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row>
    <row r="132" spans="1:65" ht="15.75" customHeight="1" x14ac:dyDescent="0.25">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row>
    <row r="133" spans="1:65" ht="15.75" customHeight="1" x14ac:dyDescent="0.25">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row>
    <row r="134" spans="1:65" ht="15.75" customHeight="1" x14ac:dyDescent="0.25">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row>
    <row r="135" spans="1:65" ht="15.75" customHeight="1" x14ac:dyDescent="0.25">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row>
    <row r="136" spans="1:65" ht="15.75" customHeight="1" x14ac:dyDescent="0.25">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row>
    <row r="137" spans="1:65" ht="15.75" customHeight="1" x14ac:dyDescent="0.25">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row>
    <row r="138" spans="1:65" ht="15.75" customHeight="1" x14ac:dyDescent="0.25">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row>
    <row r="139" spans="1:65" ht="15.75" customHeight="1" x14ac:dyDescent="0.25">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row>
    <row r="140" spans="1:65" ht="15.75" customHeight="1" x14ac:dyDescent="0.25">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row>
    <row r="141" spans="1:65" ht="15.75" customHeight="1" x14ac:dyDescent="0.25">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row>
    <row r="142" spans="1:65" ht="15.75" customHeight="1" x14ac:dyDescent="0.25">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row>
    <row r="143" spans="1:65" ht="15.75" customHeight="1" x14ac:dyDescent="0.25">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row>
    <row r="144" spans="1:65" ht="15.75" customHeight="1" x14ac:dyDescent="0.25">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row>
    <row r="145" spans="1:65" ht="15.75" customHeight="1" x14ac:dyDescent="0.25">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row>
    <row r="146" spans="1:65" ht="15.75" customHeight="1" x14ac:dyDescent="0.25">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row>
    <row r="147" spans="1:65" ht="15.75" customHeight="1" x14ac:dyDescent="0.25">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row>
    <row r="148" spans="1:65" ht="15.75" customHeight="1" x14ac:dyDescent="0.25">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row>
    <row r="149" spans="1:65" ht="15.75" customHeight="1" x14ac:dyDescent="0.25">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row>
    <row r="150" spans="1:65" ht="15.75" customHeight="1" x14ac:dyDescent="0.25">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row>
    <row r="151" spans="1:65" ht="15.75" customHeight="1" x14ac:dyDescent="0.25">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row>
    <row r="152" spans="1:65" ht="15.75" customHeight="1" x14ac:dyDescent="0.25">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row>
    <row r="153" spans="1:65" ht="15.75" customHeight="1" x14ac:dyDescent="0.25">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row>
    <row r="154" spans="1:65" ht="15.75" customHeight="1" x14ac:dyDescent="0.25">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row>
    <row r="155" spans="1:65" ht="15.75" customHeight="1" x14ac:dyDescent="0.25">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row>
    <row r="156" spans="1:65" ht="15.75" customHeight="1" x14ac:dyDescent="0.25">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row>
    <row r="157" spans="1:65" ht="15.75" customHeight="1" x14ac:dyDescent="0.25">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row>
    <row r="158" spans="1:65" ht="15.75" customHeight="1" x14ac:dyDescent="0.25">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row>
    <row r="159" spans="1:65" ht="15.75" customHeight="1" x14ac:dyDescent="0.25">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row>
    <row r="160" spans="1:65" ht="15.75" customHeight="1" x14ac:dyDescent="0.25">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row>
    <row r="161" spans="1:65" ht="15.75" customHeight="1" x14ac:dyDescent="0.25">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7"/>
    </row>
    <row r="162" spans="1:65" ht="15.75" customHeight="1" x14ac:dyDescent="0.25">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7"/>
      <c r="BL162" s="57"/>
      <c r="BM162" s="57"/>
    </row>
    <row r="163" spans="1:65" ht="15.75" customHeight="1" x14ac:dyDescent="0.25">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row>
    <row r="164" spans="1:65" ht="15.75" customHeight="1" x14ac:dyDescent="0.25">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row>
    <row r="165" spans="1:65" ht="15.75" customHeight="1" x14ac:dyDescent="0.25">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row>
    <row r="166" spans="1:65" ht="15.75" customHeight="1" x14ac:dyDescent="0.25">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row>
    <row r="167" spans="1:65" ht="15.75" customHeight="1" x14ac:dyDescent="0.25">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row>
    <row r="168" spans="1:65" ht="15.75" customHeight="1" x14ac:dyDescent="0.25">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row>
    <row r="169" spans="1:65" ht="15.75" customHeight="1" x14ac:dyDescent="0.25">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row>
    <row r="170" spans="1:65" ht="15.75" customHeight="1" x14ac:dyDescent="0.25">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row>
    <row r="171" spans="1:65" ht="15.75" customHeight="1" x14ac:dyDescent="0.25">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row>
    <row r="172" spans="1:65" ht="15.75" customHeight="1" x14ac:dyDescent="0.25">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row>
    <row r="173" spans="1:65" ht="15.75" customHeight="1" x14ac:dyDescent="0.25">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row>
    <row r="174" spans="1:65" ht="15.75" customHeight="1" x14ac:dyDescent="0.25">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row>
    <row r="175" spans="1:65" ht="15.75" customHeight="1" x14ac:dyDescent="0.25">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row>
    <row r="176" spans="1:65" ht="15.75" customHeight="1" x14ac:dyDescent="0.25">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row>
    <row r="177" spans="1:65" ht="15.75" customHeight="1" x14ac:dyDescent="0.25">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7"/>
      <c r="BL177" s="57"/>
      <c r="BM177" s="57"/>
    </row>
    <row r="178" spans="1:65" ht="15.75" customHeight="1" x14ac:dyDescent="0.25">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row>
    <row r="179" spans="1:65" ht="15.75" customHeight="1" x14ac:dyDescent="0.25">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7"/>
      <c r="BL179" s="57"/>
      <c r="BM179" s="57"/>
    </row>
    <row r="180" spans="1:65" ht="15.75" customHeight="1" x14ac:dyDescent="0.25">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7"/>
      <c r="BL180" s="57"/>
      <c r="BM180" s="57"/>
    </row>
    <row r="181" spans="1:65" ht="15.75" customHeight="1" x14ac:dyDescent="0.25">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7"/>
      <c r="BL181" s="57"/>
      <c r="BM181" s="57"/>
    </row>
    <row r="182" spans="1:65" ht="15.75" customHeight="1" x14ac:dyDescent="0.25">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7"/>
      <c r="BL182" s="57"/>
      <c r="BM182" s="57"/>
    </row>
    <row r="183" spans="1:65" ht="15.75" customHeight="1" x14ac:dyDescent="0.25">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7"/>
      <c r="BL183" s="57"/>
      <c r="BM183" s="57"/>
    </row>
    <row r="184" spans="1:65" ht="15.75" customHeight="1" x14ac:dyDescent="0.25">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row>
    <row r="185" spans="1:65" ht="15.75" customHeight="1" x14ac:dyDescent="0.25">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7"/>
      <c r="BL185" s="57"/>
      <c r="BM185" s="57"/>
    </row>
    <row r="186" spans="1:65" ht="15.75" customHeight="1" x14ac:dyDescent="0.25">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row>
    <row r="187" spans="1:65" ht="15.75" customHeight="1" x14ac:dyDescent="0.25">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c r="BJ187" s="57"/>
      <c r="BK187" s="57"/>
      <c r="BL187" s="57"/>
      <c r="BM187" s="57"/>
    </row>
    <row r="188" spans="1:65" ht="15.75" customHeight="1" x14ac:dyDescent="0.25">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c r="BJ188" s="57"/>
      <c r="BK188" s="57"/>
      <c r="BL188" s="57"/>
      <c r="BM188" s="57"/>
    </row>
    <row r="189" spans="1:65" ht="15.75" customHeight="1" x14ac:dyDescent="0.25">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c r="BJ189" s="57"/>
      <c r="BK189" s="57"/>
      <c r="BL189" s="57"/>
      <c r="BM189" s="57"/>
    </row>
    <row r="190" spans="1:65" ht="15.75" customHeight="1" x14ac:dyDescent="0.25">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row>
    <row r="191" spans="1:65" ht="15.75" customHeight="1" x14ac:dyDescent="0.25">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c r="BJ191" s="57"/>
      <c r="BK191" s="57"/>
      <c r="BL191" s="57"/>
      <c r="BM191" s="57"/>
    </row>
    <row r="192" spans="1:65" ht="15.75" customHeight="1" x14ac:dyDescent="0.25">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row>
    <row r="193" spans="1:65" ht="15.75" customHeight="1" x14ac:dyDescent="0.25">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row>
    <row r="194" spans="1:65" ht="15.75" customHeight="1" x14ac:dyDescent="0.25">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c r="BJ194" s="57"/>
      <c r="BK194" s="57"/>
      <c r="BL194" s="57"/>
      <c r="BM194" s="57"/>
    </row>
    <row r="195" spans="1:65" ht="15.75" customHeight="1" x14ac:dyDescent="0.25">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c r="BJ195" s="57"/>
      <c r="BK195" s="57"/>
      <c r="BL195" s="57"/>
      <c r="BM195" s="57"/>
    </row>
    <row r="196" spans="1:65" ht="15.75" customHeight="1" x14ac:dyDescent="0.25">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row>
    <row r="197" spans="1:65" ht="15.75" customHeight="1" x14ac:dyDescent="0.25">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row>
    <row r="198" spans="1:65" ht="15.75" customHeight="1" x14ac:dyDescent="0.25">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row>
    <row r="199" spans="1:65" ht="15.75" customHeight="1" x14ac:dyDescent="0.25">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row>
    <row r="200" spans="1:65" ht="15.75" customHeight="1" x14ac:dyDescent="0.2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row>
    <row r="201" spans="1:65" ht="15.75" customHeight="1" x14ac:dyDescent="0.25">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c r="BJ201" s="57"/>
      <c r="BK201" s="57"/>
      <c r="BL201" s="57"/>
      <c r="BM201" s="57"/>
    </row>
    <row r="202" spans="1:65" ht="15.75" customHeight="1" x14ac:dyDescent="0.2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row>
    <row r="203" spans="1:65" ht="15.75" customHeight="1" x14ac:dyDescent="0.2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row>
    <row r="204" spans="1:65" ht="15.75" customHeight="1" x14ac:dyDescent="0.2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row>
    <row r="205" spans="1:65" ht="15.75" customHeight="1" x14ac:dyDescent="0.25">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row>
    <row r="206" spans="1:65" ht="15.75" customHeight="1" x14ac:dyDescent="0.25">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c r="BJ206" s="57"/>
      <c r="BK206" s="57"/>
      <c r="BL206" s="57"/>
      <c r="BM206" s="57"/>
    </row>
    <row r="207" spans="1:65" ht="15.75" customHeight="1" x14ac:dyDescent="0.25">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c r="BJ207" s="57"/>
      <c r="BK207" s="57"/>
      <c r="BL207" s="57"/>
      <c r="BM207" s="57"/>
    </row>
    <row r="208" spans="1:65" ht="15.75" customHeight="1" x14ac:dyDescent="0.25">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c r="BJ208" s="57"/>
      <c r="BK208" s="57"/>
      <c r="BL208" s="57"/>
      <c r="BM208" s="57"/>
    </row>
    <row r="209" spans="1:65" ht="15.75" customHeight="1" x14ac:dyDescent="0.25">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c r="BJ209" s="57"/>
      <c r="BK209" s="57"/>
      <c r="BL209" s="57"/>
      <c r="BM209" s="57"/>
    </row>
    <row r="210" spans="1:65" ht="15.75" customHeight="1" x14ac:dyDescent="0.25">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row>
    <row r="211" spans="1:65" ht="15.75" customHeight="1" x14ac:dyDescent="0.25">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row>
    <row r="212" spans="1:65" ht="15.75" customHeight="1" x14ac:dyDescent="0.25">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row>
    <row r="213" spans="1:65" ht="15.75" customHeight="1" x14ac:dyDescent="0.25">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row>
    <row r="214" spans="1:65" ht="15.75" customHeight="1" x14ac:dyDescent="0.25">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row>
    <row r="215" spans="1:65" ht="15.75" customHeight="1" x14ac:dyDescent="0.25">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c r="BJ215" s="57"/>
      <c r="BK215" s="57"/>
      <c r="BL215" s="57"/>
      <c r="BM215" s="57"/>
    </row>
    <row r="216" spans="1:65" ht="15.75" customHeight="1" x14ac:dyDescent="0.25">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row>
    <row r="217" spans="1:65" ht="15.75" customHeight="1" x14ac:dyDescent="0.25">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row>
    <row r="218" spans="1:65" ht="15.75" customHeight="1" x14ac:dyDescent="0.25">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row>
    <row r="219" spans="1:65" ht="15.75" customHeight="1" x14ac:dyDescent="0.25">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row>
    <row r="220" spans="1:65" ht="15.75" customHeight="1" x14ac:dyDescent="0.25">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row>
    <row r="221" spans="1:65" ht="15.75" customHeight="1" x14ac:dyDescent="0.25">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row>
    <row r="222" spans="1:65" ht="15.75" customHeight="1" x14ac:dyDescent="0.25">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row>
    <row r="223" spans="1:65" ht="15.75" customHeight="1" x14ac:dyDescent="0.25">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row>
    <row r="224" spans="1:65" ht="15.75" customHeight="1" x14ac:dyDescent="0.25">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row>
    <row r="225" spans="1:65" ht="15.75" customHeight="1" x14ac:dyDescent="0.25">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row>
    <row r="226" spans="1:65" ht="15.75" customHeight="1" x14ac:dyDescent="0.25">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row>
    <row r="227" spans="1:65" ht="15.75" customHeight="1" x14ac:dyDescent="0.25">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row>
    <row r="228" spans="1:65" ht="15.75" customHeight="1" x14ac:dyDescent="0.25">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row>
    <row r="229" spans="1:65" ht="15.75" customHeight="1" x14ac:dyDescent="0.25">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row>
    <row r="230" spans="1:65" ht="15.75" customHeight="1" x14ac:dyDescent="0.25">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row>
    <row r="231" spans="1:65" ht="15.75" customHeight="1" x14ac:dyDescent="0.25">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row>
    <row r="232" spans="1:65" ht="15.75" customHeight="1" x14ac:dyDescent="0.25">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row>
    <row r="233" spans="1:65" ht="15.75" customHeight="1" x14ac:dyDescent="0.25">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row>
    <row r="234" spans="1:65" ht="15.75" customHeight="1" x14ac:dyDescent="0.25">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row>
    <row r="235" spans="1:65" ht="15.75" customHeight="1" x14ac:dyDescent="0.25">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row>
    <row r="236" spans="1:65" ht="15.75" customHeight="1" x14ac:dyDescent="0.25">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row>
    <row r="237" spans="1:65" ht="15.75" customHeight="1" x14ac:dyDescent="0.25">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row>
    <row r="238" spans="1:65" ht="15.75" customHeight="1" x14ac:dyDescent="0.25">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row>
    <row r="239" spans="1:65" ht="15.75" customHeight="1" x14ac:dyDescent="0.25">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row>
    <row r="240" spans="1:65" ht="15.75" customHeight="1" x14ac:dyDescent="0.25">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row>
    <row r="241" spans="1:65" ht="15.75" customHeight="1" x14ac:dyDescent="0.25">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row>
    <row r="242" spans="1:65" ht="15.75" customHeight="1" x14ac:dyDescent="0.25">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row>
    <row r="243" spans="1:65" ht="15.75" customHeight="1" x14ac:dyDescent="0.25"/>
    <row r="244" spans="1:65" ht="15.75" customHeight="1" x14ac:dyDescent="0.25"/>
    <row r="245" spans="1:65" ht="15.75" customHeight="1" x14ac:dyDescent="0.25"/>
    <row r="246" spans="1:65" ht="15.75" customHeight="1" x14ac:dyDescent="0.25"/>
    <row r="247" spans="1:65" ht="15.75" customHeight="1" x14ac:dyDescent="0.25"/>
    <row r="248" spans="1:65" ht="15.75" customHeight="1" x14ac:dyDescent="0.25"/>
    <row r="249" spans="1:65" ht="15.75" customHeight="1" x14ac:dyDescent="0.25"/>
    <row r="250" spans="1:65" ht="15.75" customHeight="1" x14ac:dyDescent="0.25"/>
    <row r="251" spans="1:65" ht="15.75" customHeight="1" x14ac:dyDescent="0.25"/>
    <row r="252" spans="1:65" ht="15.75" customHeight="1" x14ac:dyDescent="0.25"/>
    <row r="253" spans="1:65" ht="15.75" customHeight="1" x14ac:dyDescent="0.25"/>
    <row r="254" spans="1:65" ht="15.75" customHeight="1" x14ac:dyDescent="0.25"/>
    <row r="255" spans="1:65" ht="15.75" customHeight="1" x14ac:dyDescent="0.25"/>
    <row r="256" spans="1:65"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80">
    <mergeCell ref="AL26:AM26"/>
    <mergeCell ref="AN26:AO26"/>
    <mergeCell ref="AF36:AG36"/>
    <mergeCell ref="AJ25:AK25"/>
    <mergeCell ref="AJ26:AK26"/>
    <mergeCell ref="AE27:AF27"/>
    <mergeCell ref="AE28:AF28"/>
    <mergeCell ref="AE29:AF29"/>
    <mergeCell ref="AS46:AT46"/>
    <mergeCell ref="AS47:AT47"/>
    <mergeCell ref="R25:AG25"/>
    <mergeCell ref="AL25:AM25"/>
    <mergeCell ref="AN25:AO25"/>
    <mergeCell ref="AP25:AQ25"/>
    <mergeCell ref="AR25:AS25"/>
    <mergeCell ref="AT25:AU25"/>
    <mergeCell ref="AE26:AF26"/>
    <mergeCell ref="AF37:AG37"/>
    <mergeCell ref="AF38:AG38"/>
    <mergeCell ref="AP26:AQ26"/>
    <mergeCell ref="AR26:AS26"/>
    <mergeCell ref="AS45:AT45"/>
    <mergeCell ref="Q30:R30"/>
    <mergeCell ref="AE30:AF30"/>
    <mergeCell ref="BJ33:BM33"/>
    <mergeCell ref="BJ42:BM42"/>
    <mergeCell ref="AT26:AU26"/>
    <mergeCell ref="AV26:AW26"/>
    <mergeCell ref="AX26:AY26"/>
    <mergeCell ref="AZ26:BA26"/>
    <mergeCell ref="BB26:BC26"/>
    <mergeCell ref="BD26:BE26"/>
    <mergeCell ref="BF26:BG26"/>
    <mergeCell ref="BJ6:BM6"/>
    <mergeCell ref="C5:N5"/>
    <mergeCell ref="R6:U6"/>
    <mergeCell ref="V6:Y6"/>
    <mergeCell ref="Z6:AC6"/>
    <mergeCell ref="AD6:AG6"/>
    <mergeCell ref="AH6:AK6"/>
    <mergeCell ref="AL6:AO6"/>
    <mergeCell ref="AP6:AS6"/>
    <mergeCell ref="AT6:AW6"/>
    <mergeCell ref="AX6:BA6"/>
    <mergeCell ref="BB6:BE6"/>
    <mergeCell ref="BF6:BI6"/>
    <mergeCell ref="AE20:AF20"/>
    <mergeCell ref="A7:A14"/>
    <mergeCell ref="A15:B15"/>
    <mergeCell ref="R15:U15"/>
    <mergeCell ref="V15:Y15"/>
    <mergeCell ref="Z15:AC15"/>
    <mergeCell ref="AX21:AY21"/>
    <mergeCell ref="AX22:AY22"/>
    <mergeCell ref="AJ23:AK23"/>
    <mergeCell ref="AX23:AY23"/>
    <mergeCell ref="AL15:AO15"/>
    <mergeCell ref="AP15:AS15"/>
    <mergeCell ref="AT15:AW15"/>
    <mergeCell ref="AX15:BA15"/>
    <mergeCell ref="AH15:AK15"/>
    <mergeCell ref="AK18:AZ18"/>
    <mergeCell ref="AX19:AY19"/>
    <mergeCell ref="AX20:AY20"/>
    <mergeCell ref="BB15:BE15"/>
    <mergeCell ref="BF15:BI15"/>
    <mergeCell ref="BJ15:BM15"/>
    <mergeCell ref="R18:AG18"/>
    <mergeCell ref="AE19:AF19"/>
    <mergeCell ref="AD15:AG15"/>
    <mergeCell ref="AE21:AF21"/>
    <mergeCell ref="AE22:AF22"/>
    <mergeCell ref="Q23:R23"/>
    <mergeCell ref="AE23:AF23"/>
    <mergeCell ref="AV25:AW25"/>
    <mergeCell ref="AX25:AY25"/>
    <mergeCell ref="AZ25:BA25"/>
    <mergeCell ref="BB25:BC25"/>
    <mergeCell ref="BD25:BE25"/>
    <mergeCell ref="BF25:BG25"/>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Instructivo</vt:lpstr>
      <vt:lpstr>Formato</vt:lpstr>
      <vt:lpstr>Curso General</vt:lpstr>
      <vt:lpstr>Curso Facultad</vt:lpstr>
      <vt:lpstr>Curso Especifico</vt:lpstr>
      <vt:lpstr>Grafico</vt:lpstr>
      <vt:lpstr>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Paula Camila  Vanegas Ipia</cp:lastModifiedBy>
  <cp:lastPrinted>2026-02-01T17:57:46Z</cp:lastPrinted>
  <dcterms:modified xsi:type="dcterms:W3CDTF">2026-02-27T16:05:12Z</dcterms:modified>
</cp:coreProperties>
</file>